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Лист1!$A$1:$O$294</definedName>
  </definedNames>
  <calcPr calcId="162913"/>
</workbook>
</file>

<file path=xl/calcChain.xml><?xml version="1.0" encoding="utf-8"?>
<calcChain xmlns="http://schemas.openxmlformats.org/spreadsheetml/2006/main">
  <c r="E173" i="1"/>
  <c r="D82"/>
  <c r="E82"/>
  <c r="E68"/>
  <c r="G235"/>
  <c r="G191"/>
  <c r="G22"/>
  <c r="E22"/>
  <c r="D22"/>
  <c r="F196"/>
  <c r="G35"/>
  <c r="F35"/>
  <c r="E35"/>
  <c r="D35"/>
  <c r="F144"/>
  <c r="O274"/>
  <c r="O282"/>
  <c r="O287"/>
  <c r="N274"/>
  <c r="N288"/>
  <c r="N282"/>
  <c r="N287"/>
  <c r="M274"/>
  <c r="M282"/>
  <c r="M284"/>
  <c r="M287"/>
  <c r="M288"/>
  <c r="M286"/>
  <c r="L274"/>
  <c r="L282"/>
  <c r="L287"/>
  <c r="K274"/>
  <c r="K282"/>
  <c r="K287"/>
  <c r="K288"/>
  <c r="J274"/>
  <c r="J282"/>
  <c r="J287"/>
  <c r="J288"/>
  <c r="I274"/>
  <c r="I282"/>
  <c r="I287"/>
  <c r="H274"/>
  <c r="H288"/>
  <c r="H282"/>
  <c r="H287"/>
  <c r="O250"/>
  <c r="O259"/>
  <c r="O264"/>
  <c r="N250"/>
  <c r="N265"/>
  <c r="N259"/>
  <c r="N264"/>
  <c r="M250"/>
  <c r="M265"/>
  <c r="M259"/>
  <c r="M264"/>
  <c r="L250"/>
  <c r="L265"/>
  <c r="L259"/>
  <c r="L264"/>
  <c r="K250"/>
  <c r="K265"/>
  <c r="K259"/>
  <c r="K264"/>
  <c r="J250"/>
  <c r="J265"/>
  <c r="J259"/>
  <c r="J264"/>
  <c r="I250"/>
  <c r="I259"/>
  <c r="I264"/>
  <c r="H250"/>
  <c r="H259"/>
  <c r="H264"/>
  <c r="H265"/>
  <c r="O240"/>
  <c r="O227"/>
  <c r="O235"/>
  <c r="N240"/>
  <c r="N227"/>
  <c r="N241"/>
  <c r="N235"/>
  <c r="M240"/>
  <c r="M227"/>
  <c r="M241"/>
  <c r="M235"/>
  <c r="L240"/>
  <c r="L227"/>
  <c r="L241"/>
  <c r="L235"/>
  <c r="K240"/>
  <c r="K227"/>
  <c r="K235"/>
  <c r="J240"/>
  <c r="J227"/>
  <c r="J241"/>
  <c r="J235"/>
  <c r="I240"/>
  <c r="I227"/>
  <c r="I235"/>
  <c r="H240"/>
  <c r="H227"/>
  <c r="H241"/>
  <c r="H235"/>
  <c r="O205"/>
  <c r="O213"/>
  <c r="O219"/>
  <c r="O218"/>
  <c r="N205"/>
  <c r="N213"/>
  <c r="N218"/>
  <c r="M205"/>
  <c r="M213"/>
  <c r="M218"/>
  <c r="M219"/>
  <c r="L205"/>
  <c r="L213"/>
  <c r="L218"/>
  <c r="L219"/>
  <c r="K205"/>
  <c r="K213"/>
  <c r="K218"/>
  <c r="J205"/>
  <c r="J213"/>
  <c r="J218"/>
  <c r="I205"/>
  <c r="I219"/>
  <c r="I213"/>
  <c r="I218"/>
  <c r="H205"/>
  <c r="H213"/>
  <c r="H218"/>
  <c r="O183"/>
  <c r="O197"/>
  <c r="O191"/>
  <c r="O196"/>
  <c r="N183"/>
  <c r="N197"/>
  <c r="N191"/>
  <c r="N196"/>
  <c r="M183"/>
  <c r="M197"/>
  <c r="M191"/>
  <c r="M196"/>
  <c r="L183"/>
  <c r="L191"/>
  <c r="L196"/>
  <c r="K183"/>
  <c r="K191"/>
  <c r="K196"/>
  <c r="K197"/>
  <c r="J183"/>
  <c r="J191"/>
  <c r="J197"/>
  <c r="J196"/>
  <c r="I183"/>
  <c r="I191"/>
  <c r="H183"/>
  <c r="H197"/>
  <c r="H191"/>
  <c r="O159"/>
  <c r="O168"/>
  <c r="O173"/>
  <c r="N159"/>
  <c r="N168"/>
  <c r="N173"/>
  <c r="M159"/>
  <c r="M174"/>
  <c r="M168"/>
  <c r="M173"/>
  <c r="L159"/>
  <c r="L174"/>
  <c r="L168"/>
  <c r="L173"/>
  <c r="K159"/>
  <c r="K174"/>
  <c r="K168"/>
  <c r="K173"/>
  <c r="J159"/>
  <c r="J174"/>
  <c r="J168"/>
  <c r="I159"/>
  <c r="I174"/>
  <c r="I168"/>
  <c r="H159"/>
  <c r="H168"/>
  <c r="O136"/>
  <c r="O144"/>
  <c r="O149"/>
  <c r="N136"/>
  <c r="N150"/>
  <c r="N144"/>
  <c r="N149"/>
  <c r="M136"/>
  <c r="M144"/>
  <c r="M149"/>
  <c r="L136"/>
  <c r="L144"/>
  <c r="L150"/>
  <c r="L149"/>
  <c r="K136"/>
  <c r="K144"/>
  <c r="K149"/>
  <c r="K150"/>
  <c r="J136"/>
  <c r="J144"/>
  <c r="J149"/>
  <c r="J150"/>
  <c r="I136"/>
  <c r="I144"/>
  <c r="I149"/>
  <c r="H136"/>
  <c r="H150"/>
  <c r="H144"/>
  <c r="O122"/>
  <c r="O114"/>
  <c r="O128"/>
  <c r="O127"/>
  <c r="N114"/>
  <c r="N122"/>
  <c r="N127"/>
  <c r="M114"/>
  <c r="M122"/>
  <c r="M127"/>
  <c r="M128"/>
  <c r="L114"/>
  <c r="L122"/>
  <c r="L127"/>
  <c r="L128"/>
  <c r="K114"/>
  <c r="K122"/>
  <c r="K127"/>
  <c r="J114"/>
  <c r="J128"/>
  <c r="J122"/>
  <c r="J127"/>
  <c r="I114"/>
  <c r="I128"/>
  <c r="I122"/>
  <c r="I127"/>
  <c r="H114"/>
  <c r="H122"/>
  <c r="H127"/>
  <c r="O92"/>
  <c r="O99"/>
  <c r="O105"/>
  <c r="O104"/>
  <c r="N92"/>
  <c r="N105"/>
  <c r="N99"/>
  <c r="N104"/>
  <c r="M92"/>
  <c r="M105"/>
  <c r="M99"/>
  <c r="M104"/>
  <c r="L92"/>
  <c r="L99"/>
  <c r="L104"/>
  <c r="K92"/>
  <c r="K99"/>
  <c r="K104"/>
  <c r="J92"/>
  <c r="J105"/>
  <c r="J99"/>
  <c r="J104"/>
  <c r="I92"/>
  <c r="I105"/>
  <c r="I99"/>
  <c r="I104"/>
  <c r="H92"/>
  <c r="H105"/>
  <c r="H99"/>
  <c r="H104"/>
  <c r="O68"/>
  <c r="O77"/>
  <c r="O83"/>
  <c r="O82"/>
  <c r="N68"/>
  <c r="N77"/>
  <c r="N83"/>
  <c r="N82"/>
  <c r="M68"/>
  <c r="M77"/>
  <c r="M83"/>
  <c r="M82"/>
  <c r="L68"/>
  <c r="L77"/>
  <c r="L82"/>
  <c r="K68"/>
  <c r="K77"/>
  <c r="K82"/>
  <c r="J68"/>
  <c r="J83"/>
  <c r="J77"/>
  <c r="J82"/>
  <c r="I68"/>
  <c r="I83"/>
  <c r="I77"/>
  <c r="I82"/>
  <c r="H68"/>
  <c r="H77"/>
  <c r="H83"/>
  <c r="O45"/>
  <c r="O54"/>
  <c r="O59"/>
  <c r="O60"/>
  <c r="N45"/>
  <c r="N54"/>
  <c r="N59"/>
  <c r="N60"/>
  <c r="M45"/>
  <c r="M54"/>
  <c r="M59"/>
  <c r="M60"/>
  <c r="L45"/>
  <c r="L54"/>
  <c r="L59"/>
  <c r="K54"/>
  <c r="K60"/>
  <c r="K59"/>
  <c r="J45"/>
  <c r="J54"/>
  <c r="J60"/>
  <c r="J59"/>
  <c r="I45"/>
  <c r="I54"/>
  <c r="I60"/>
  <c r="I59"/>
  <c r="O22"/>
  <c r="O29"/>
  <c r="O35"/>
  <c r="N22"/>
  <c r="N29"/>
  <c r="N35"/>
  <c r="M22"/>
  <c r="M29"/>
  <c r="M35"/>
  <c r="L22"/>
  <c r="L29"/>
  <c r="L35"/>
  <c r="L36"/>
  <c r="K22"/>
  <c r="K29"/>
  <c r="K36"/>
  <c r="K35"/>
  <c r="J22"/>
  <c r="J29"/>
  <c r="J36"/>
  <c r="I29"/>
  <c r="I35"/>
  <c r="H29"/>
  <c r="H36"/>
  <c r="G274"/>
  <c r="G288"/>
  <c r="G282"/>
  <c r="G287"/>
  <c r="F274"/>
  <c r="F288"/>
  <c r="F282"/>
  <c r="F287"/>
  <c r="E274"/>
  <c r="E288"/>
  <c r="E282"/>
  <c r="E287"/>
  <c r="D274"/>
  <c r="D282"/>
  <c r="D288"/>
  <c r="D287"/>
  <c r="G250"/>
  <c r="G259"/>
  <c r="G264"/>
  <c r="F250"/>
  <c r="F259"/>
  <c r="F264"/>
  <c r="E250"/>
  <c r="E259"/>
  <c r="E264"/>
  <c r="D250"/>
  <c r="D265"/>
  <c r="D259"/>
  <c r="D264"/>
  <c r="G227"/>
  <c r="G241"/>
  <c r="G240"/>
  <c r="F227"/>
  <c r="F235"/>
  <c r="F241"/>
  <c r="F240"/>
  <c r="E227"/>
  <c r="E235"/>
  <c r="E240"/>
  <c r="E241"/>
  <c r="D227"/>
  <c r="D235"/>
  <c r="D241"/>
  <c r="D240"/>
  <c r="G205"/>
  <c r="G213"/>
  <c r="G218"/>
  <c r="F205"/>
  <c r="F219"/>
  <c r="F213"/>
  <c r="F218"/>
  <c r="E205"/>
  <c r="E213"/>
  <c r="E219"/>
  <c r="E218"/>
  <c r="G183"/>
  <c r="G196"/>
  <c r="G197"/>
  <c r="F183"/>
  <c r="F197"/>
  <c r="F191"/>
  <c r="E183"/>
  <c r="E191"/>
  <c r="E197"/>
  <c r="E196"/>
  <c r="D183"/>
  <c r="D191"/>
  <c r="D196"/>
  <c r="D197"/>
  <c r="G159"/>
  <c r="G168"/>
  <c r="G173"/>
  <c r="G174"/>
  <c r="F159"/>
  <c r="F174"/>
  <c r="F168"/>
  <c r="F173"/>
  <c r="E159"/>
  <c r="E174"/>
  <c r="E168"/>
  <c r="D159"/>
  <c r="D168"/>
  <c r="D174"/>
  <c r="D173"/>
  <c r="G136"/>
  <c r="G144"/>
  <c r="G149"/>
  <c r="G150"/>
  <c r="F136"/>
  <c r="F150"/>
  <c r="F149"/>
  <c r="E136"/>
  <c r="E150"/>
  <c r="E144"/>
  <c r="E149"/>
  <c r="D136"/>
  <c r="D150"/>
  <c r="D144"/>
  <c r="D149"/>
  <c r="G114"/>
  <c r="G122"/>
  <c r="G127"/>
  <c r="F114"/>
  <c r="F122"/>
  <c r="F127"/>
  <c r="E114"/>
  <c r="E122"/>
  <c r="E128"/>
  <c r="E127"/>
  <c r="D114"/>
  <c r="D122"/>
  <c r="D128"/>
  <c r="D127"/>
  <c r="G92"/>
  <c r="G99"/>
  <c r="G105"/>
  <c r="G104"/>
  <c r="F92"/>
  <c r="F99"/>
  <c r="F105"/>
  <c r="F104"/>
  <c r="E92"/>
  <c r="E99"/>
  <c r="E104"/>
  <c r="E105"/>
  <c r="D92"/>
  <c r="D99"/>
  <c r="D104"/>
  <c r="D105"/>
  <c r="G68"/>
  <c r="G83"/>
  <c r="G77"/>
  <c r="G82"/>
  <c r="F68"/>
  <c r="F83"/>
  <c r="F77"/>
  <c r="F82"/>
  <c r="E77"/>
  <c r="D68"/>
  <c r="D83"/>
  <c r="D77"/>
  <c r="G45"/>
  <c r="G54"/>
  <c r="G60"/>
  <c r="G59"/>
  <c r="F45"/>
  <c r="F54"/>
  <c r="F59"/>
  <c r="E45"/>
  <c r="E60"/>
  <c r="E54"/>
  <c r="E59"/>
  <c r="D45"/>
  <c r="D54"/>
  <c r="D59"/>
  <c r="G29"/>
  <c r="G36"/>
  <c r="F22"/>
  <c r="F29"/>
  <c r="F36"/>
  <c r="E36"/>
  <c r="E29"/>
  <c r="D29"/>
  <c r="D36"/>
  <c r="D213"/>
  <c r="D205"/>
  <c r="H196"/>
  <c r="I196"/>
  <c r="D218"/>
  <c r="I173"/>
  <c r="H59"/>
  <c r="H54"/>
  <c r="H45"/>
  <c r="H22"/>
  <c r="N128"/>
  <c r="M36"/>
  <c r="L288"/>
  <c r="L83"/>
  <c r="O150"/>
  <c r="I241"/>
  <c r="L60"/>
  <c r="K83"/>
  <c r="K105"/>
  <c r="N219"/>
  <c r="D60"/>
  <c r="I150"/>
  <c r="I197"/>
  <c r="L197"/>
  <c r="I36"/>
  <c r="K128"/>
  <c r="H174"/>
  <c r="N174"/>
  <c r="O36"/>
  <c r="L105"/>
  <c r="H128"/>
  <c r="O174"/>
  <c r="K219"/>
  <c r="K241"/>
  <c r="O241"/>
  <c r="I265"/>
  <c r="I288"/>
  <c r="O288"/>
  <c r="N36"/>
  <c r="M150"/>
  <c r="H219"/>
  <c r="J219"/>
  <c r="O265"/>
  <c r="D219"/>
  <c r="F128"/>
  <c r="F60"/>
  <c r="G219"/>
  <c r="G128"/>
  <c r="E265"/>
  <c r="F265"/>
  <c r="G265"/>
  <c r="E83"/>
</calcChain>
</file>

<file path=xl/sharedStrings.xml><?xml version="1.0" encoding="utf-8"?>
<sst xmlns="http://schemas.openxmlformats.org/spreadsheetml/2006/main" count="352" uniqueCount="155">
  <si>
    <t>№ рец</t>
  </si>
  <si>
    <t>Наименование блюда</t>
  </si>
  <si>
    <t>Вес порции</t>
  </si>
  <si>
    <t>Пищевые вещества (г)</t>
  </si>
  <si>
    <t>Б</t>
  </si>
  <si>
    <t>Ж</t>
  </si>
  <si>
    <t>У</t>
  </si>
  <si>
    <t>Ккал.</t>
  </si>
  <si>
    <t>В1</t>
  </si>
  <si>
    <t>С</t>
  </si>
  <si>
    <t>А</t>
  </si>
  <si>
    <t>Са</t>
  </si>
  <si>
    <t>Минеральные вещества (мг)</t>
  </si>
  <si>
    <t>Р</t>
  </si>
  <si>
    <t>Mg</t>
  </si>
  <si>
    <t>Fe</t>
  </si>
  <si>
    <t>Завтрак</t>
  </si>
  <si>
    <t>Кофейный напиток со сгущенным молоком</t>
  </si>
  <si>
    <t>Хлеб  ржаной, пшеничный</t>
  </si>
  <si>
    <t>Итого:</t>
  </si>
  <si>
    <t>Обед</t>
  </si>
  <si>
    <t>Жаркое с птицей</t>
  </si>
  <si>
    <t>Полдник</t>
  </si>
  <si>
    <t>Всего:</t>
  </si>
  <si>
    <t>Понедельник-1</t>
  </si>
  <si>
    <t>Вторник-1</t>
  </si>
  <si>
    <t>Чай с сахаром</t>
  </si>
  <si>
    <t>Поджарка мясная</t>
  </si>
  <si>
    <t>Компот из с/ф</t>
  </si>
  <si>
    <t>Аскорбиновая кислота, мг</t>
  </si>
  <si>
    <t>Среда-1</t>
  </si>
  <si>
    <t>Бутерброд(батон йодированный) с сыром</t>
  </si>
  <si>
    <t>Какао с молоком</t>
  </si>
  <si>
    <t>Каша гречневая</t>
  </si>
  <si>
    <t>Четверг-1</t>
  </si>
  <si>
    <t>Пятница-1</t>
  </si>
  <si>
    <t>Суббота-1</t>
  </si>
  <si>
    <t>Рыба запеченая с яйцом</t>
  </si>
  <si>
    <t>Картофельное пюре</t>
  </si>
  <si>
    <t>Напиток из шиповника</t>
  </si>
  <si>
    <t>Кисель витаминизированный</t>
  </si>
  <si>
    <t>Капуста тушеная</t>
  </si>
  <si>
    <t>150/20</t>
  </si>
  <si>
    <t xml:space="preserve">                                                                                                                                          2 неделя</t>
  </si>
  <si>
    <t>Понедельник-2</t>
  </si>
  <si>
    <t>Вторник-2</t>
  </si>
  <si>
    <t>Среда-2</t>
  </si>
  <si>
    <t>Четверг-2</t>
  </si>
  <si>
    <t>Пятница-2</t>
  </si>
  <si>
    <t>Суббота-2</t>
  </si>
  <si>
    <t>Пюре гороховое</t>
  </si>
  <si>
    <t>Рагу овощное</t>
  </si>
  <si>
    <t>Тефтели с соусом</t>
  </si>
  <si>
    <t>Ряженка, 2,5%</t>
  </si>
  <si>
    <t>Кофейный напиток на молоке</t>
  </si>
  <si>
    <t>Фрукт свежий-яблоко</t>
  </si>
  <si>
    <t>В2</t>
  </si>
  <si>
    <t>Витамины, мг</t>
  </si>
  <si>
    <t>10/30</t>
  </si>
  <si>
    <t>Фрукт свежий</t>
  </si>
  <si>
    <t>Котлета рыбная, соус</t>
  </si>
  <si>
    <t>Макаронные изделия с сыром</t>
  </si>
  <si>
    <t>Рецептуры блюд и показатели энергетической ценности указаны на основании "Сборника рецептур блюд и кулинарных изделий для питания школьников/под ред. М.П. Могильного. - М.: ДеЛи принт, 2007. - 628с." и ТИ по производству кулинарной продукции для питания детей школьного возраста в организованных коллективах/т.т. 1и2 Москва 2006)</t>
  </si>
  <si>
    <t>Хлеб  пшеничный</t>
  </si>
  <si>
    <t>Йогурт 2,5%</t>
  </si>
  <si>
    <t>Яйцо вареное</t>
  </si>
  <si>
    <t>Кондитерское изделие</t>
  </si>
  <si>
    <t>20/30</t>
  </si>
  <si>
    <t>Чай с молоком</t>
  </si>
  <si>
    <t>Сок фруктовый</t>
  </si>
  <si>
    <t>Б/д с сыром</t>
  </si>
  <si>
    <t>Салат св. капусты со св. огурцом</t>
  </si>
  <si>
    <t>Выпечка</t>
  </si>
  <si>
    <t>75</t>
  </si>
  <si>
    <t>Бутерброд с маслом</t>
  </si>
  <si>
    <t>Омлет с морковью</t>
  </si>
  <si>
    <t>Каша молочная геркулес. с маслом</t>
  </si>
  <si>
    <t>Салат из св. помидор</t>
  </si>
  <si>
    <t>Каша молочная манная с масл.</t>
  </si>
  <si>
    <t>Салат из св. огурцов</t>
  </si>
  <si>
    <t>Хлеб   пшеничный (сухарики)</t>
  </si>
  <si>
    <t>Запеканка творожная со сг. молоком</t>
  </si>
  <si>
    <t>Кофейный напиток с молоком</t>
  </si>
  <si>
    <t>Салат из св. капусты с зел. гор.</t>
  </si>
  <si>
    <t>Каша молочная рисовая со сл. маслом</t>
  </si>
  <si>
    <t>Огурец св. порционный</t>
  </si>
  <si>
    <t>Б/д с маслом</t>
  </si>
  <si>
    <t>Пудинг творожный со сг. Молоком</t>
  </si>
  <si>
    <t>Зразы рубленные с соусом</t>
  </si>
  <si>
    <t>Оладьи со сг. молоком</t>
  </si>
  <si>
    <t>Какао на молоке</t>
  </si>
  <si>
    <t>Помидор св. порционный</t>
  </si>
  <si>
    <t>Биточки  из мяса с соусом</t>
  </si>
  <si>
    <t>Запеканка творожная со сгущенным молоком</t>
  </si>
  <si>
    <t>Каша молочная пшенная</t>
  </si>
  <si>
    <t>Каша " Дружба" с маслом</t>
  </si>
  <si>
    <t>Бутерброд с повидлом</t>
  </si>
  <si>
    <t>Суп картофельный с вермишелью, с курицей</t>
  </si>
  <si>
    <t>Суп картофельный с горохом, с курицей</t>
  </si>
  <si>
    <t>Суп картофельный гороховый с курицей</t>
  </si>
  <si>
    <t>Щи из свежей капусты с курицей, сметаной</t>
  </si>
  <si>
    <t>Борщ из свежей капусты с курицей, сметаной</t>
  </si>
  <si>
    <t>Суп овощной, с курицей, сметаной</t>
  </si>
  <si>
    <t>Рассольник " Ленинградский"с курицей, сметаной</t>
  </si>
  <si>
    <t>Борщ из свежей капусты, с мясом, сметаной</t>
  </si>
  <si>
    <t>15/30</t>
  </si>
  <si>
    <t>250/5</t>
  </si>
  <si>
    <t>Сок  фруктовый</t>
  </si>
  <si>
    <t>200/20</t>
  </si>
  <si>
    <t>20/20</t>
  </si>
  <si>
    <t>Каша рисовая молочная с маслом</t>
  </si>
  <si>
    <t>30/20</t>
  </si>
  <si>
    <t>Хлеб   пшеничный</t>
  </si>
  <si>
    <t>Рыба, запеченная с овощами</t>
  </si>
  <si>
    <t>Суп картофельный с пшеном, с рыбой</t>
  </si>
  <si>
    <t>Щи св. капусты со смет, с курицей</t>
  </si>
  <si>
    <t>Омлет натуральный</t>
  </si>
  <si>
    <t>Гуляш из птицы</t>
  </si>
  <si>
    <t>Снежок 2,5%</t>
  </si>
  <si>
    <t>250/15</t>
  </si>
  <si>
    <t>30/45</t>
  </si>
  <si>
    <t>250/15/10</t>
  </si>
  <si>
    <t>50/50</t>
  </si>
  <si>
    <t>Хлеб  пшеничный, ржаной</t>
  </si>
  <si>
    <t>100/30</t>
  </si>
  <si>
    <t>25/50</t>
  </si>
  <si>
    <t>20/25</t>
  </si>
  <si>
    <t>25/25</t>
  </si>
  <si>
    <t>250/20</t>
  </si>
  <si>
    <t>Пельмени с маслом</t>
  </si>
  <si>
    <t>190/2</t>
  </si>
  <si>
    <t>Крендель сахарный</t>
  </si>
  <si>
    <t>Салат из св. овощей ( помидор, огурец, р/м)</t>
  </si>
  <si>
    <t>Салат зеленый( помидор, огурец, зеленый лук, р/м)</t>
  </si>
  <si>
    <t>Салат из свежей капусты со св. огурцом, р/м)</t>
  </si>
  <si>
    <t xml:space="preserve">Согласовано   Начальник лагеря                                                                                                                                                                Утверждаю:                                                                                                                                          Школа №                                                                                                                                                                                              Директор ООО "Феникс Групп"   ___________________                                                                                                                                                                                       ___________ И.Н. Орлов                                                                                                                           "____" ________2025___г                                                                                                                                                             "____" _________2025 г.                                                                                                                                                                          </t>
  </si>
  <si>
    <t>Примерное двенадцатидневное меню на летний школьный лагерь  учебный 2024-2025 гг для школьников с 11 до 18 лет Пролетарского района г.о. Саранск 1-я неделя</t>
  </si>
  <si>
    <t>Компот из св. плодов</t>
  </si>
  <si>
    <t>1 шт</t>
  </si>
  <si>
    <t>Ряженка 2,5%</t>
  </si>
  <si>
    <t>Шницель мясной ссоусом</t>
  </si>
  <si>
    <t>Чай с сахаром, лимоном</t>
  </si>
  <si>
    <t>Гречка отварная</t>
  </si>
  <si>
    <t>Жаркое с печенью</t>
  </si>
  <si>
    <t>Компот из св.плодов</t>
  </si>
  <si>
    <t>Спагетти  отварные</t>
  </si>
  <si>
    <t>90/2</t>
  </si>
  <si>
    <t>180/20</t>
  </si>
  <si>
    <t>180/10</t>
  </si>
  <si>
    <t>100/3</t>
  </si>
  <si>
    <t>Котлета из птицы с маслом</t>
  </si>
  <si>
    <t>100/50</t>
  </si>
  <si>
    <t>Биточки куриные с маслом</t>
  </si>
  <si>
    <t>Б/д с повидлом</t>
  </si>
  <si>
    <t>1 шт.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</si>
</sst>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/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/>
    <xf numFmtId="0" fontId="3" fillId="0" borderId="5" xfId="0" applyFont="1" applyBorder="1"/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ill="1" applyBorder="1"/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/>
    </xf>
    <xf numFmtId="0" fontId="5" fillId="0" borderId="5" xfId="0" applyFont="1" applyBorder="1"/>
    <xf numFmtId="0" fontId="0" fillId="0" borderId="0" xfId="0" applyNumberFormat="1"/>
    <xf numFmtId="49" fontId="3" fillId="0" borderId="6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49" fontId="3" fillId="0" borderId="6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12" xfId="0" applyNumberForma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/>
    <xf numFmtId="0" fontId="0" fillId="0" borderId="13" xfId="0" applyBorder="1" applyAlignment="1"/>
    <xf numFmtId="0" fontId="0" fillId="0" borderId="14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4"/>
  <sheetViews>
    <sheetView tabSelected="1" topLeftCell="A263" zoomScale="95" zoomScaleNormal="95" workbookViewId="0">
      <selection activeCell="G164" sqref="G164"/>
    </sheetView>
  </sheetViews>
  <sheetFormatPr defaultRowHeight="15"/>
  <cols>
    <col min="1" max="1" width="5.140625" customWidth="1"/>
    <col min="2" max="2" width="33.42578125" customWidth="1"/>
    <col min="4" max="4" width="6.5703125" customWidth="1"/>
    <col min="5" max="5" width="8.42578125" customWidth="1"/>
    <col min="6" max="6" width="9.5703125" customWidth="1"/>
    <col min="7" max="8" width="7.5703125" customWidth="1"/>
    <col min="9" max="9" width="7" customWidth="1"/>
    <col min="10" max="10" width="6.7109375" customWidth="1"/>
    <col min="11" max="11" width="7.28515625" customWidth="1"/>
    <col min="12" max="12" width="8.140625" customWidth="1"/>
    <col min="13" max="13" width="7.28515625" customWidth="1"/>
    <col min="14" max="14" width="6.5703125" customWidth="1"/>
    <col min="15" max="15" width="6.28515625" customWidth="1"/>
  </cols>
  <sheetData>
    <row r="1" spans="1:15">
      <c r="A1" s="40" t="s">
        <v>135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  <c r="N1" s="41"/>
      <c r="O1" s="41"/>
    </row>
    <row r="2" spans="1: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  <c r="N2" s="41"/>
      <c r="O2" s="41"/>
    </row>
    <row r="3" spans="1:1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41"/>
      <c r="O3" s="41"/>
    </row>
    <row r="4" spans="1:1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1"/>
      <c r="N4" s="41"/>
      <c r="O4" s="41"/>
    </row>
    <row r="5" spans="1:1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1"/>
      <c r="N5" s="41"/>
      <c r="O5" s="41"/>
    </row>
    <row r="6" spans="1:1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1"/>
      <c r="N6" s="41"/>
      <c r="O6" s="41"/>
    </row>
    <row r="7" spans="1:1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1"/>
      <c r="N7" s="41"/>
      <c r="O7" s="41"/>
    </row>
    <row r="8" spans="1:1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1:1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</row>
    <row r="10" spans="1:15" ht="33" customHeight="1" thickBot="1">
      <c r="A10" s="49" t="s">
        <v>136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</row>
    <row r="11" spans="1:15" ht="15.75" thickBot="1">
      <c r="A11" s="44" t="s">
        <v>0</v>
      </c>
      <c r="B11" s="44" t="s">
        <v>1</v>
      </c>
      <c r="C11" s="44" t="s">
        <v>2</v>
      </c>
      <c r="D11" s="42" t="s">
        <v>3</v>
      </c>
      <c r="E11" s="43"/>
      <c r="F11" s="43"/>
      <c r="G11" s="44" t="s">
        <v>7</v>
      </c>
      <c r="H11" s="46" t="s">
        <v>57</v>
      </c>
      <c r="I11" s="47"/>
      <c r="J11" s="47"/>
      <c r="K11" s="48"/>
      <c r="L11" s="46" t="s">
        <v>12</v>
      </c>
      <c r="M11" s="47"/>
      <c r="N11" s="47"/>
      <c r="O11" s="48"/>
    </row>
    <row r="12" spans="1:15" ht="15.75" thickBot="1">
      <c r="A12" s="45"/>
      <c r="B12" s="45"/>
      <c r="C12" s="45"/>
      <c r="D12" s="1" t="s">
        <v>4</v>
      </c>
      <c r="E12" s="2" t="s">
        <v>5</v>
      </c>
      <c r="F12" s="3" t="s">
        <v>6</v>
      </c>
      <c r="G12" s="45"/>
      <c r="H12" s="2" t="s">
        <v>10</v>
      </c>
      <c r="I12" s="2" t="s">
        <v>8</v>
      </c>
      <c r="J12" s="2" t="s">
        <v>56</v>
      </c>
      <c r="K12" s="2" t="s">
        <v>9</v>
      </c>
      <c r="L12" s="2" t="s">
        <v>11</v>
      </c>
      <c r="M12" s="2" t="s">
        <v>13</v>
      </c>
      <c r="N12" s="2" t="s">
        <v>14</v>
      </c>
      <c r="O12" s="2" t="s">
        <v>15</v>
      </c>
    </row>
    <row r="13" spans="1:15" ht="15.75" thickBot="1">
      <c r="A13" s="2">
        <v>1</v>
      </c>
      <c r="B13" s="2">
        <v>2</v>
      </c>
      <c r="C13" s="4">
        <v>3</v>
      </c>
      <c r="D13" s="2">
        <v>4</v>
      </c>
      <c r="E13" s="2">
        <v>5</v>
      </c>
      <c r="F13" s="2">
        <v>6</v>
      </c>
      <c r="G13" s="2">
        <v>7</v>
      </c>
      <c r="H13" s="2">
        <v>8</v>
      </c>
      <c r="I13" s="4">
        <v>9</v>
      </c>
      <c r="J13" s="2">
        <v>10</v>
      </c>
      <c r="K13" s="2">
        <v>11</v>
      </c>
      <c r="L13" s="2">
        <v>12</v>
      </c>
      <c r="M13" s="2">
        <v>13</v>
      </c>
      <c r="N13" s="2">
        <v>14</v>
      </c>
      <c r="O13" s="2">
        <v>15</v>
      </c>
    </row>
    <row r="14" spans="1:15">
      <c r="A14" s="11"/>
      <c r="B14" s="12" t="s">
        <v>24</v>
      </c>
      <c r="C14" s="11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>
      <c r="A15" s="13"/>
      <c r="B15" s="14" t="s">
        <v>16</v>
      </c>
      <c r="C15" s="13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>
      <c r="A16" s="13"/>
      <c r="B16" s="13"/>
      <c r="C16" s="13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>
      <c r="A17" s="13">
        <v>15</v>
      </c>
      <c r="B17" s="13" t="s">
        <v>70</v>
      </c>
      <c r="C17" s="13" t="s">
        <v>105</v>
      </c>
      <c r="D17" s="6">
        <v>1.5</v>
      </c>
      <c r="E17" s="6">
        <v>2.8</v>
      </c>
      <c r="F17" s="6">
        <v>1.2</v>
      </c>
      <c r="G17" s="6">
        <v>42</v>
      </c>
      <c r="H17" s="6"/>
      <c r="I17" s="6"/>
      <c r="J17" s="6"/>
      <c r="K17" s="6"/>
      <c r="L17" s="6"/>
      <c r="M17" s="6"/>
      <c r="N17" s="6"/>
      <c r="O17" s="6"/>
    </row>
    <row r="18" spans="1:15">
      <c r="A18" s="13">
        <v>209</v>
      </c>
      <c r="B18" s="15" t="s">
        <v>65</v>
      </c>
      <c r="C18" s="13">
        <v>40</v>
      </c>
      <c r="D18" s="6">
        <v>5.64</v>
      </c>
      <c r="E18" s="6">
        <v>4.5</v>
      </c>
      <c r="F18" s="6">
        <v>0.6</v>
      </c>
      <c r="G18" s="6">
        <v>129</v>
      </c>
      <c r="H18" s="6">
        <v>0</v>
      </c>
      <c r="I18" s="6">
        <v>0</v>
      </c>
      <c r="J18" s="6">
        <v>0</v>
      </c>
      <c r="K18" s="6">
        <v>0</v>
      </c>
      <c r="L18" s="6">
        <v>11.67</v>
      </c>
      <c r="M18" s="6">
        <v>46.42</v>
      </c>
      <c r="N18" s="6">
        <v>6.25</v>
      </c>
      <c r="O18" s="6">
        <v>1.2</v>
      </c>
    </row>
    <row r="19" spans="1:15">
      <c r="A19" s="13">
        <v>182</v>
      </c>
      <c r="B19" s="15" t="s">
        <v>110</v>
      </c>
      <c r="C19" s="13">
        <v>250</v>
      </c>
      <c r="D19" s="6">
        <v>6.7</v>
      </c>
      <c r="E19" s="6">
        <v>8.6999999999999993</v>
      </c>
      <c r="F19" s="6">
        <v>44.3</v>
      </c>
      <c r="G19" s="6">
        <v>235</v>
      </c>
      <c r="H19" s="6">
        <v>0</v>
      </c>
      <c r="I19" s="6">
        <v>0</v>
      </c>
      <c r="J19" s="6">
        <v>0</v>
      </c>
      <c r="K19" s="6">
        <v>0.15</v>
      </c>
      <c r="L19" s="6">
        <v>19.2</v>
      </c>
      <c r="M19" s="6">
        <v>84</v>
      </c>
      <c r="N19" s="6">
        <v>22.8</v>
      </c>
      <c r="O19" s="6">
        <v>1.92</v>
      </c>
    </row>
    <row r="20" spans="1:15" ht="30">
      <c r="A20" s="13">
        <v>380</v>
      </c>
      <c r="B20" s="15" t="s">
        <v>17</v>
      </c>
      <c r="C20" s="13">
        <v>200</v>
      </c>
      <c r="D20" s="6">
        <v>3.46</v>
      </c>
      <c r="E20" s="6">
        <v>3.5</v>
      </c>
      <c r="F20" s="6">
        <v>25.9</v>
      </c>
      <c r="G20" s="6">
        <v>125</v>
      </c>
      <c r="H20" s="6">
        <v>0</v>
      </c>
      <c r="I20" s="6">
        <v>0.06</v>
      </c>
      <c r="J20" s="6">
        <v>0.05</v>
      </c>
      <c r="K20" s="6">
        <v>7.12</v>
      </c>
      <c r="L20" s="6">
        <v>150.5</v>
      </c>
      <c r="M20" s="6">
        <v>47.85</v>
      </c>
      <c r="N20" s="6">
        <v>20.25</v>
      </c>
      <c r="O20" s="6">
        <v>5.32</v>
      </c>
    </row>
    <row r="21" spans="1:15">
      <c r="A21" s="13"/>
      <c r="B21" s="13" t="s">
        <v>18</v>
      </c>
      <c r="C21" s="13">
        <v>20</v>
      </c>
      <c r="D21" s="6">
        <v>2.4</v>
      </c>
      <c r="E21" s="6">
        <v>0.4</v>
      </c>
      <c r="F21" s="6">
        <v>12.6</v>
      </c>
      <c r="G21" s="6">
        <v>63.6</v>
      </c>
      <c r="H21" s="6">
        <v>0</v>
      </c>
      <c r="I21" s="6">
        <v>0.06</v>
      </c>
      <c r="J21" s="6">
        <v>0.05</v>
      </c>
      <c r="K21" s="6">
        <v>0</v>
      </c>
      <c r="L21" s="6">
        <v>52.61</v>
      </c>
      <c r="M21" s="6">
        <v>101.5</v>
      </c>
      <c r="N21" s="6">
        <v>10.5</v>
      </c>
      <c r="O21" s="6">
        <v>0.5</v>
      </c>
    </row>
    <row r="22" spans="1:15">
      <c r="A22" s="13"/>
      <c r="B22" s="14" t="s">
        <v>19</v>
      </c>
      <c r="C22" s="14">
        <v>555</v>
      </c>
      <c r="D22" s="27">
        <f>SUM(D17:D21)</f>
        <v>19.7</v>
      </c>
      <c r="E22" s="27">
        <f>SUM(E17:E21)</f>
        <v>19.899999999999999</v>
      </c>
      <c r="F22" s="27">
        <f t="shared" ref="F22:K22" si="0">SUM(F18:F21)</f>
        <v>83.399999999999991</v>
      </c>
      <c r="G22" s="27">
        <f>SUM(G17:G21)</f>
        <v>594.6</v>
      </c>
      <c r="H22" s="27">
        <f t="shared" si="0"/>
        <v>0</v>
      </c>
      <c r="I22" s="27">
        <v>0.33</v>
      </c>
      <c r="J22" s="27">
        <f t="shared" si="0"/>
        <v>0.1</v>
      </c>
      <c r="K22" s="27">
        <f t="shared" si="0"/>
        <v>7.2700000000000005</v>
      </c>
      <c r="L22" s="27">
        <f>SUM(L15:L21)</f>
        <v>233.98000000000002</v>
      </c>
      <c r="M22" s="27">
        <f>SUM(M18:M21)</f>
        <v>279.77</v>
      </c>
      <c r="N22" s="27">
        <f>SUM(N18:N21)</f>
        <v>59.8</v>
      </c>
      <c r="O22" s="27">
        <f>SUM(O18:O21)</f>
        <v>8.9400000000000013</v>
      </c>
    </row>
    <row r="23" spans="1:15">
      <c r="A23" s="13"/>
      <c r="B23" s="14" t="s">
        <v>20</v>
      </c>
      <c r="C23" s="13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>
      <c r="A24" s="17">
        <v>67</v>
      </c>
      <c r="B24" s="10" t="s">
        <v>71</v>
      </c>
      <c r="C24" s="10">
        <v>100</v>
      </c>
      <c r="D24" s="6">
        <v>0.84</v>
      </c>
      <c r="E24" s="6">
        <v>3.5</v>
      </c>
      <c r="F24" s="6">
        <v>7.2</v>
      </c>
      <c r="G24" s="6">
        <v>71</v>
      </c>
      <c r="H24" s="6">
        <v>0</v>
      </c>
      <c r="I24" s="6">
        <v>0.01</v>
      </c>
      <c r="J24" s="6">
        <v>0.01</v>
      </c>
      <c r="K24" s="6">
        <v>5.71</v>
      </c>
      <c r="L24" s="6">
        <v>25.74</v>
      </c>
      <c r="M24" s="6">
        <v>48.59</v>
      </c>
      <c r="N24" s="6">
        <v>19.64</v>
      </c>
      <c r="O24" s="6">
        <v>0.89</v>
      </c>
    </row>
    <row r="25" spans="1:15" ht="30">
      <c r="A25" s="13">
        <v>103</v>
      </c>
      <c r="B25" s="15" t="s">
        <v>97</v>
      </c>
      <c r="C25" s="13" t="s">
        <v>119</v>
      </c>
      <c r="D25" s="6">
        <v>7.12</v>
      </c>
      <c r="E25" s="6">
        <v>2.2200000000000002</v>
      </c>
      <c r="F25" s="6">
        <v>19.38</v>
      </c>
      <c r="G25" s="6">
        <v>115</v>
      </c>
      <c r="H25" s="6"/>
      <c r="I25" s="6">
        <v>0.05</v>
      </c>
      <c r="J25" s="6"/>
      <c r="K25" s="6"/>
      <c r="L25" s="6">
        <v>18.5</v>
      </c>
      <c r="M25" s="6">
        <v>167.3</v>
      </c>
      <c r="N25" s="6">
        <v>15</v>
      </c>
      <c r="O25" s="6">
        <v>0.02</v>
      </c>
    </row>
    <row r="26" spans="1:15">
      <c r="A26" s="13">
        <v>292</v>
      </c>
      <c r="B26" s="13" t="s">
        <v>21</v>
      </c>
      <c r="C26" s="13">
        <v>280</v>
      </c>
      <c r="D26" s="6">
        <v>21.8</v>
      </c>
      <c r="E26" s="6">
        <v>21.12</v>
      </c>
      <c r="F26" s="6">
        <v>30.24</v>
      </c>
      <c r="G26" s="6">
        <v>403</v>
      </c>
      <c r="H26" s="6">
        <v>0.04</v>
      </c>
      <c r="I26" s="6">
        <v>0.1</v>
      </c>
      <c r="J26" s="6">
        <v>0.16</v>
      </c>
      <c r="K26" s="6">
        <v>7.37</v>
      </c>
      <c r="L26" s="6">
        <v>50.02</v>
      </c>
      <c r="M26" s="6">
        <v>154.56</v>
      </c>
      <c r="N26" s="6">
        <v>36.340000000000003</v>
      </c>
      <c r="O26" s="6">
        <v>2.93</v>
      </c>
    </row>
    <row r="27" spans="1:15">
      <c r="A27" s="13">
        <v>389</v>
      </c>
      <c r="B27" s="13" t="s">
        <v>28</v>
      </c>
      <c r="C27" s="13">
        <v>200</v>
      </c>
      <c r="D27" s="6">
        <v>0.6</v>
      </c>
      <c r="E27" s="6">
        <v>0</v>
      </c>
      <c r="F27" s="6">
        <v>38</v>
      </c>
      <c r="G27" s="6">
        <v>133</v>
      </c>
      <c r="H27" s="6">
        <v>0</v>
      </c>
      <c r="I27" s="6">
        <v>0.01</v>
      </c>
      <c r="J27" s="6"/>
      <c r="K27" s="6">
        <v>2</v>
      </c>
      <c r="L27" s="6">
        <v>12.58</v>
      </c>
      <c r="M27" s="6">
        <v>9</v>
      </c>
      <c r="N27" s="6">
        <v>5.9</v>
      </c>
      <c r="O27" s="6">
        <v>0.27</v>
      </c>
    </row>
    <row r="28" spans="1:15">
      <c r="A28" s="13"/>
      <c r="B28" s="13" t="s">
        <v>18</v>
      </c>
      <c r="C28" s="13" t="s">
        <v>109</v>
      </c>
      <c r="D28" s="6">
        <v>3.7</v>
      </c>
      <c r="E28" s="6">
        <v>0.6</v>
      </c>
      <c r="F28" s="6">
        <v>20.6</v>
      </c>
      <c r="G28" s="6">
        <v>102.6</v>
      </c>
      <c r="H28" s="6">
        <v>0</v>
      </c>
      <c r="I28" s="6">
        <v>0.06</v>
      </c>
      <c r="J28" s="6">
        <v>0.05</v>
      </c>
      <c r="K28" s="6">
        <v>0</v>
      </c>
      <c r="L28" s="6">
        <v>52.61</v>
      </c>
      <c r="M28" s="6">
        <v>101.5</v>
      </c>
      <c r="N28" s="6">
        <v>27.5</v>
      </c>
      <c r="O28" s="6">
        <v>0.75</v>
      </c>
    </row>
    <row r="29" spans="1:15">
      <c r="A29" s="13"/>
      <c r="B29" s="14" t="s">
        <v>19</v>
      </c>
      <c r="C29" s="14">
        <v>855</v>
      </c>
      <c r="D29" s="27">
        <f t="shared" ref="D29:O29" si="1">SUM(D24:D28)</f>
        <v>34.06</v>
      </c>
      <c r="E29" s="27">
        <f t="shared" si="1"/>
        <v>27.440000000000005</v>
      </c>
      <c r="F29" s="27">
        <f t="shared" si="1"/>
        <v>115.41999999999999</v>
      </c>
      <c r="G29" s="27">
        <f t="shared" si="1"/>
        <v>824.6</v>
      </c>
      <c r="H29" s="27">
        <f t="shared" si="1"/>
        <v>0.04</v>
      </c>
      <c r="I29" s="27">
        <f t="shared" si="1"/>
        <v>0.23</v>
      </c>
      <c r="J29" s="27">
        <f t="shared" si="1"/>
        <v>0.22000000000000003</v>
      </c>
      <c r="K29" s="27">
        <f t="shared" si="1"/>
        <v>15.08</v>
      </c>
      <c r="L29" s="27">
        <f t="shared" si="1"/>
        <v>159.44999999999999</v>
      </c>
      <c r="M29" s="27">
        <f t="shared" si="1"/>
        <v>480.95000000000005</v>
      </c>
      <c r="N29" s="27">
        <f t="shared" si="1"/>
        <v>104.38000000000001</v>
      </c>
      <c r="O29" s="27">
        <f t="shared" si="1"/>
        <v>4.8600000000000003</v>
      </c>
    </row>
    <row r="30" spans="1:15">
      <c r="A30" s="13"/>
      <c r="B30" s="14" t="s">
        <v>22</v>
      </c>
      <c r="C30" s="13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>
      <c r="A31" s="13">
        <v>1</v>
      </c>
      <c r="B31" s="15" t="s">
        <v>72</v>
      </c>
      <c r="C31" s="39" t="s">
        <v>73</v>
      </c>
      <c r="D31" s="6">
        <v>2.6</v>
      </c>
      <c r="E31" s="6">
        <v>11.8</v>
      </c>
      <c r="F31" s="6">
        <v>26</v>
      </c>
      <c r="G31" s="6">
        <v>185</v>
      </c>
      <c r="H31" s="6">
        <v>0.05</v>
      </c>
      <c r="I31" s="6">
        <v>0.04</v>
      </c>
      <c r="J31" s="6">
        <v>0.04</v>
      </c>
      <c r="K31" s="6">
        <v>0</v>
      </c>
      <c r="L31" s="6">
        <v>7.8</v>
      </c>
      <c r="M31" s="6">
        <v>27.4</v>
      </c>
      <c r="N31" s="6">
        <v>7.5</v>
      </c>
      <c r="O31" s="6">
        <v>0.02</v>
      </c>
    </row>
    <row r="32" spans="1:15">
      <c r="A32" s="17">
        <v>376</v>
      </c>
      <c r="B32" s="15" t="s">
        <v>69</v>
      </c>
      <c r="C32" s="13">
        <v>200</v>
      </c>
      <c r="D32" s="6">
        <v>0.1</v>
      </c>
      <c r="E32" s="6">
        <v>0</v>
      </c>
      <c r="F32" s="6">
        <v>15</v>
      </c>
      <c r="G32" s="6">
        <v>105</v>
      </c>
      <c r="H32" s="6">
        <v>0</v>
      </c>
      <c r="I32" s="6">
        <v>0</v>
      </c>
      <c r="J32" s="6">
        <v>0.01</v>
      </c>
      <c r="K32" s="6">
        <v>0.1</v>
      </c>
      <c r="L32" s="6">
        <v>5.25</v>
      </c>
      <c r="M32" s="6">
        <v>8.24</v>
      </c>
      <c r="N32" s="6">
        <v>5.9</v>
      </c>
      <c r="O32" s="6">
        <v>0.27</v>
      </c>
    </row>
    <row r="33" spans="1:15">
      <c r="A33" s="17"/>
      <c r="B33" s="15" t="s">
        <v>18</v>
      </c>
      <c r="C33" s="13" t="s">
        <v>120</v>
      </c>
      <c r="D33" s="6">
        <v>2.4</v>
      </c>
      <c r="E33" s="6">
        <v>0.4</v>
      </c>
      <c r="F33" s="6">
        <v>12.6</v>
      </c>
      <c r="G33" s="6">
        <v>63.6</v>
      </c>
      <c r="H33" s="6">
        <v>0</v>
      </c>
      <c r="I33" s="6">
        <v>0.06</v>
      </c>
      <c r="J33" s="6">
        <v>0.05</v>
      </c>
      <c r="K33" s="6">
        <v>0</v>
      </c>
      <c r="L33" s="6">
        <v>52.61</v>
      </c>
      <c r="M33" s="6">
        <v>101.5</v>
      </c>
      <c r="N33" s="6">
        <v>10.5</v>
      </c>
      <c r="O33" s="6">
        <v>0.5</v>
      </c>
    </row>
    <row r="34" spans="1:15">
      <c r="A34" s="17"/>
      <c r="B34" s="15"/>
      <c r="C34" s="14">
        <v>350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>
      <c r="A35" s="13"/>
      <c r="B35" s="14" t="s">
        <v>19</v>
      </c>
      <c r="C35" s="14"/>
      <c r="D35" s="27">
        <f>SUM(D31:D34)</f>
        <v>5.0999999999999996</v>
      </c>
      <c r="E35" s="27">
        <f>SUM(E31:E34)</f>
        <v>12.200000000000001</v>
      </c>
      <c r="F35" s="27">
        <f>SUM(F31:F34)</f>
        <v>53.6</v>
      </c>
      <c r="G35" s="27">
        <f>SUM(G31:G34)</f>
        <v>353.6</v>
      </c>
      <c r="H35" s="27">
        <v>0</v>
      </c>
      <c r="I35" s="27">
        <f>SUM(I31:I32)</f>
        <v>0.04</v>
      </c>
      <c r="J35" s="27">
        <v>0</v>
      </c>
      <c r="K35" s="27">
        <f>SUM(K31:K32)</f>
        <v>0.1</v>
      </c>
      <c r="L35" s="27">
        <f>SUM(L31:L32)</f>
        <v>13.05</v>
      </c>
      <c r="M35" s="27">
        <f>SUM(M31:M32)</f>
        <v>35.64</v>
      </c>
      <c r="N35" s="27">
        <f>SUM(N31:N32)</f>
        <v>13.4</v>
      </c>
      <c r="O35" s="27">
        <f>SUM(O31:O32)</f>
        <v>0.29000000000000004</v>
      </c>
    </row>
    <row r="36" spans="1:15" ht="20.25">
      <c r="A36" s="13"/>
      <c r="B36" s="7" t="s">
        <v>23</v>
      </c>
      <c r="C36" s="13"/>
      <c r="D36" s="27">
        <f>D22+D29+D35</f>
        <v>58.860000000000007</v>
      </c>
      <c r="E36" s="27">
        <f>E22+E29+E35</f>
        <v>59.540000000000006</v>
      </c>
      <c r="F36" s="27">
        <f>F22+F29+F35</f>
        <v>252.42</v>
      </c>
      <c r="G36" s="27">
        <f>G22+G29+G35</f>
        <v>1772.8000000000002</v>
      </c>
      <c r="H36" s="27">
        <f>H29+H35</f>
        <v>0.04</v>
      </c>
      <c r="I36" s="27">
        <f t="shared" ref="I36:O36" si="2">I22+I29+I35</f>
        <v>0.60000000000000009</v>
      </c>
      <c r="J36" s="27">
        <f t="shared" si="2"/>
        <v>0.32000000000000006</v>
      </c>
      <c r="K36" s="27">
        <f t="shared" si="2"/>
        <v>22.450000000000003</v>
      </c>
      <c r="L36" s="27">
        <f t="shared" si="2"/>
        <v>406.48</v>
      </c>
      <c r="M36" s="27">
        <f t="shared" si="2"/>
        <v>796.36</v>
      </c>
      <c r="N36" s="27">
        <f t="shared" si="2"/>
        <v>177.58</v>
      </c>
      <c r="O36" s="27">
        <f t="shared" si="2"/>
        <v>14.09</v>
      </c>
    </row>
    <row r="37" spans="1:15">
      <c r="A37" s="13"/>
      <c r="B37" s="13"/>
      <c r="C37" s="13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>
      <c r="A38" s="13"/>
      <c r="B38" s="12" t="s">
        <v>25</v>
      </c>
      <c r="C38" s="13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>
      <c r="A39" s="13"/>
      <c r="B39" s="14" t="s">
        <v>16</v>
      </c>
      <c r="C39" s="13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>
      <c r="A40" s="13">
        <v>55</v>
      </c>
      <c r="B40" s="15" t="s">
        <v>74</v>
      </c>
      <c r="C40" s="30" t="s">
        <v>58</v>
      </c>
      <c r="D40" s="6">
        <v>1.2</v>
      </c>
      <c r="E40" s="6">
        <v>3.6</v>
      </c>
      <c r="F40" s="6">
        <v>4.62</v>
      </c>
      <c r="G40" s="6">
        <v>96</v>
      </c>
      <c r="H40" s="6">
        <v>0</v>
      </c>
      <c r="I40" s="6">
        <v>0.02</v>
      </c>
      <c r="J40" s="6">
        <v>0</v>
      </c>
      <c r="K40" s="6">
        <v>17.5</v>
      </c>
      <c r="L40" s="6">
        <v>15.06</v>
      </c>
      <c r="M40" s="6">
        <v>27.67</v>
      </c>
      <c r="N40" s="6">
        <v>13.87</v>
      </c>
      <c r="O40" s="6">
        <v>0.95</v>
      </c>
    </row>
    <row r="41" spans="1:15">
      <c r="A41" s="13">
        <v>214</v>
      </c>
      <c r="B41" s="15" t="s">
        <v>75</v>
      </c>
      <c r="C41" s="13" t="s">
        <v>146</v>
      </c>
      <c r="D41" s="6">
        <v>10.9</v>
      </c>
      <c r="E41" s="6">
        <v>18</v>
      </c>
      <c r="F41" s="6">
        <v>16.3</v>
      </c>
      <c r="G41" s="6">
        <v>158</v>
      </c>
      <c r="H41" s="6">
        <v>0</v>
      </c>
      <c r="I41" s="6">
        <v>0.1</v>
      </c>
      <c r="J41" s="6">
        <v>0.05</v>
      </c>
      <c r="K41" s="6">
        <v>0</v>
      </c>
      <c r="L41" s="6">
        <v>9</v>
      </c>
      <c r="M41" s="6">
        <v>54</v>
      </c>
      <c r="N41" s="6">
        <v>11.5</v>
      </c>
      <c r="O41" s="6">
        <v>0.6</v>
      </c>
    </row>
    <row r="42" spans="1:15" ht="30">
      <c r="A42" s="17">
        <v>309</v>
      </c>
      <c r="B42" s="15" t="s">
        <v>76</v>
      </c>
      <c r="C42" s="13">
        <v>250</v>
      </c>
      <c r="D42" s="6">
        <v>5.4</v>
      </c>
      <c r="E42" s="6">
        <v>4.8</v>
      </c>
      <c r="F42" s="6">
        <v>28.5</v>
      </c>
      <c r="G42" s="6">
        <v>189</v>
      </c>
      <c r="H42" s="6">
        <v>0</v>
      </c>
      <c r="I42" s="6">
        <v>7.0000000000000007E-2</v>
      </c>
      <c r="J42" s="6">
        <v>0.02</v>
      </c>
      <c r="K42" s="6">
        <v>0</v>
      </c>
      <c r="L42" s="6">
        <v>11.34</v>
      </c>
      <c r="M42" s="6">
        <v>47.14</v>
      </c>
      <c r="N42" s="6">
        <v>17.350000000000001</v>
      </c>
      <c r="O42" s="6">
        <v>0.81</v>
      </c>
    </row>
    <row r="43" spans="1:15">
      <c r="A43" s="13">
        <v>349</v>
      </c>
      <c r="B43" s="13" t="s">
        <v>26</v>
      </c>
      <c r="C43" s="10">
        <v>200</v>
      </c>
      <c r="D43" s="6">
        <v>7.0000000000000007E-2</v>
      </c>
      <c r="E43" s="6">
        <v>0</v>
      </c>
      <c r="F43" s="6">
        <v>21.82</v>
      </c>
      <c r="G43" s="6">
        <v>83</v>
      </c>
      <c r="H43" s="6">
        <v>0</v>
      </c>
      <c r="I43" s="6">
        <v>0.04</v>
      </c>
      <c r="J43" s="6">
        <v>0.04</v>
      </c>
      <c r="K43" s="6">
        <v>9.8000000000000007</v>
      </c>
      <c r="L43" s="6">
        <v>21.2</v>
      </c>
      <c r="M43" s="6">
        <v>11.96</v>
      </c>
      <c r="N43" s="6">
        <v>6.8</v>
      </c>
      <c r="O43" s="6">
        <v>0.52</v>
      </c>
    </row>
    <row r="44" spans="1:15">
      <c r="A44" s="17"/>
      <c r="B44" s="13" t="s">
        <v>18</v>
      </c>
      <c r="C44" s="13">
        <v>20</v>
      </c>
      <c r="D44" s="6">
        <v>2.4</v>
      </c>
      <c r="E44" s="6">
        <v>0.4</v>
      </c>
      <c r="F44" s="6">
        <v>12.6</v>
      </c>
      <c r="G44" s="6">
        <v>63.6</v>
      </c>
      <c r="H44" s="6">
        <v>0</v>
      </c>
      <c r="I44" s="6">
        <v>0.05</v>
      </c>
      <c r="J44" s="6">
        <v>0.04</v>
      </c>
      <c r="K44" s="6">
        <v>0</v>
      </c>
      <c r="L44" s="6">
        <v>41.5</v>
      </c>
      <c r="M44" s="6">
        <v>56</v>
      </c>
      <c r="N44" s="6">
        <v>10.5</v>
      </c>
      <c r="O44" s="6">
        <v>0.5</v>
      </c>
    </row>
    <row r="45" spans="1:15">
      <c r="A45" s="17"/>
      <c r="B45" s="14" t="s">
        <v>19</v>
      </c>
      <c r="C45" s="14">
        <v>602</v>
      </c>
      <c r="D45" s="27">
        <f t="shared" ref="D45:O45" si="3">SUM(D40:D44)</f>
        <v>19.97</v>
      </c>
      <c r="E45" s="27">
        <f t="shared" si="3"/>
        <v>26.8</v>
      </c>
      <c r="F45" s="27">
        <f t="shared" si="3"/>
        <v>83.84</v>
      </c>
      <c r="G45" s="27">
        <f t="shared" si="3"/>
        <v>589.6</v>
      </c>
      <c r="H45" s="27">
        <f t="shared" si="3"/>
        <v>0</v>
      </c>
      <c r="I45" s="27">
        <f t="shared" si="3"/>
        <v>0.28000000000000003</v>
      </c>
      <c r="J45" s="27">
        <f t="shared" si="3"/>
        <v>0.15000000000000002</v>
      </c>
      <c r="K45" s="27">
        <v>0.1</v>
      </c>
      <c r="L45" s="27">
        <f t="shared" si="3"/>
        <v>98.100000000000009</v>
      </c>
      <c r="M45" s="27">
        <f t="shared" si="3"/>
        <v>196.77</v>
      </c>
      <c r="N45" s="27">
        <f t="shared" si="3"/>
        <v>60.019999999999996</v>
      </c>
      <c r="O45" s="27">
        <f t="shared" si="3"/>
        <v>3.38</v>
      </c>
    </row>
    <row r="46" spans="1:15">
      <c r="A46" s="17"/>
      <c r="B46" s="14" t="s">
        <v>20</v>
      </c>
      <c r="C46" s="13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ht="30">
      <c r="A47" s="17">
        <v>74</v>
      </c>
      <c r="B47" s="15" t="s">
        <v>132</v>
      </c>
      <c r="C47" s="13">
        <v>100</v>
      </c>
      <c r="D47" s="6">
        <v>1.02</v>
      </c>
      <c r="E47" s="6">
        <v>2.76</v>
      </c>
      <c r="F47" s="6">
        <v>5.46</v>
      </c>
      <c r="G47" s="6">
        <v>76</v>
      </c>
      <c r="H47" s="6">
        <v>0</v>
      </c>
      <c r="I47" s="6">
        <v>0.02</v>
      </c>
      <c r="J47" s="6">
        <v>0</v>
      </c>
      <c r="K47" s="6">
        <v>17.5</v>
      </c>
      <c r="L47" s="6">
        <v>43.46</v>
      </c>
      <c r="M47" s="6">
        <v>32.74</v>
      </c>
      <c r="N47" s="6">
        <v>15.22</v>
      </c>
      <c r="O47" s="6">
        <v>1.28</v>
      </c>
    </row>
    <row r="48" spans="1:15" ht="30">
      <c r="A48" s="17">
        <v>88</v>
      </c>
      <c r="B48" s="15" t="s">
        <v>100</v>
      </c>
      <c r="C48" s="13" t="s">
        <v>121</v>
      </c>
      <c r="D48" s="6">
        <v>1.28</v>
      </c>
      <c r="E48" s="6">
        <v>3.94</v>
      </c>
      <c r="F48" s="6">
        <v>19.2</v>
      </c>
      <c r="G48" s="6">
        <v>137</v>
      </c>
      <c r="H48" s="6">
        <v>0.16</v>
      </c>
      <c r="I48" s="6">
        <v>0.04</v>
      </c>
      <c r="J48" s="6">
        <v>7.0000000000000007E-2</v>
      </c>
      <c r="K48" s="6">
        <v>3.79</v>
      </c>
      <c r="L48" s="6">
        <v>21.96</v>
      </c>
      <c r="M48" s="6">
        <v>11.2</v>
      </c>
      <c r="N48" s="6">
        <v>72.39</v>
      </c>
      <c r="O48" s="6">
        <v>3.27</v>
      </c>
    </row>
    <row r="49" spans="1:15">
      <c r="A49" s="17">
        <v>251</v>
      </c>
      <c r="B49" s="13" t="s">
        <v>27</v>
      </c>
      <c r="C49" s="13">
        <v>100</v>
      </c>
      <c r="D49" s="6">
        <v>19.3</v>
      </c>
      <c r="E49" s="6">
        <v>13.5</v>
      </c>
      <c r="F49" s="6">
        <v>9.5500000000000007</v>
      </c>
      <c r="G49" s="6">
        <v>180</v>
      </c>
      <c r="H49" s="6">
        <v>0</v>
      </c>
      <c r="I49" s="6">
        <v>0.09</v>
      </c>
      <c r="J49" s="6">
        <v>0.1</v>
      </c>
      <c r="K49" s="6">
        <v>2.0099999999999998</v>
      </c>
      <c r="L49" s="6">
        <v>15.86</v>
      </c>
      <c r="M49" s="6">
        <v>230.4</v>
      </c>
      <c r="N49" s="6">
        <v>31.93</v>
      </c>
      <c r="O49" s="6">
        <v>2.36</v>
      </c>
    </row>
    <row r="50" spans="1:15">
      <c r="A50" s="17">
        <v>304</v>
      </c>
      <c r="B50" s="13" t="s">
        <v>38</v>
      </c>
      <c r="C50" s="13">
        <v>180</v>
      </c>
      <c r="D50" s="6">
        <v>3.8</v>
      </c>
      <c r="E50" s="6">
        <v>6.11</v>
      </c>
      <c r="F50" s="6">
        <v>41.4</v>
      </c>
      <c r="G50" s="6">
        <v>195</v>
      </c>
      <c r="H50" s="6">
        <v>20</v>
      </c>
      <c r="I50" s="6">
        <v>0.03</v>
      </c>
      <c r="J50" s="6">
        <v>0.06</v>
      </c>
      <c r="K50" s="6">
        <v>2.1</v>
      </c>
      <c r="L50" s="6">
        <v>26.1</v>
      </c>
      <c r="M50" s="6">
        <v>80.400000000000006</v>
      </c>
      <c r="N50" s="6">
        <v>33</v>
      </c>
      <c r="O50" s="6">
        <v>0.55000000000000004</v>
      </c>
    </row>
    <row r="51" spans="1:15">
      <c r="A51" s="13">
        <v>349</v>
      </c>
      <c r="B51" s="13" t="s">
        <v>137</v>
      </c>
      <c r="C51" s="10">
        <v>200</v>
      </c>
      <c r="D51" s="6">
        <v>7.0000000000000007E-2</v>
      </c>
      <c r="E51" s="6">
        <v>0</v>
      </c>
      <c r="F51" s="6">
        <v>21.82</v>
      </c>
      <c r="G51" s="6">
        <v>133</v>
      </c>
      <c r="H51" s="6">
        <v>0</v>
      </c>
      <c r="I51" s="6">
        <v>0.04</v>
      </c>
      <c r="J51" s="6">
        <v>0.04</v>
      </c>
      <c r="K51" s="6">
        <v>9.8000000000000007</v>
      </c>
      <c r="L51" s="6">
        <v>21.2</v>
      </c>
      <c r="M51" s="6">
        <v>11.96</v>
      </c>
      <c r="N51" s="6">
        <v>6.8</v>
      </c>
      <c r="O51" s="6">
        <v>0.52</v>
      </c>
    </row>
    <row r="52" spans="1:15">
      <c r="A52" s="17"/>
      <c r="B52" s="13" t="s">
        <v>18</v>
      </c>
      <c r="C52" s="13" t="s">
        <v>109</v>
      </c>
      <c r="D52" s="6">
        <v>3.7</v>
      </c>
      <c r="E52" s="6">
        <v>0.6</v>
      </c>
      <c r="F52" s="6">
        <v>20.6</v>
      </c>
      <c r="G52" s="6">
        <v>102.6</v>
      </c>
      <c r="H52" s="6">
        <v>0</v>
      </c>
      <c r="I52" s="6">
        <v>0.06</v>
      </c>
      <c r="J52" s="6">
        <v>0.05</v>
      </c>
      <c r="K52" s="6">
        <v>0</v>
      </c>
      <c r="L52" s="6">
        <v>52.61</v>
      </c>
      <c r="M52" s="6">
        <v>101.5</v>
      </c>
      <c r="N52" s="6">
        <v>27.5</v>
      </c>
      <c r="O52" s="6">
        <v>0.75</v>
      </c>
    </row>
    <row r="53" spans="1:15">
      <c r="A53" s="17"/>
      <c r="B53" s="13" t="s">
        <v>29</v>
      </c>
      <c r="C53" s="13">
        <v>3.5000000000000003E-2</v>
      </c>
      <c r="D53" s="6"/>
      <c r="E53" s="6"/>
      <c r="F53" s="6"/>
      <c r="G53" s="6"/>
      <c r="H53" s="6"/>
      <c r="I53" s="6"/>
      <c r="J53" s="6"/>
      <c r="K53" s="6">
        <v>35</v>
      </c>
      <c r="L53" s="6"/>
      <c r="M53" s="6"/>
      <c r="N53" s="6"/>
      <c r="O53" s="6"/>
    </row>
    <row r="54" spans="1:15">
      <c r="A54" s="17"/>
      <c r="B54" s="14" t="s">
        <v>19</v>
      </c>
      <c r="C54" s="14">
        <v>885</v>
      </c>
      <c r="D54" s="27">
        <f t="shared" ref="D54:O54" si="4">SUM(D47:D53)</f>
        <v>29.17</v>
      </c>
      <c r="E54" s="27">
        <f t="shared" si="4"/>
        <v>26.91</v>
      </c>
      <c r="F54" s="27">
        <f t="shared" si="4"/>
        <v>118.03</v>
      </c>
      <c r="G54" s="27">
        <f t="shared" si="4"/>
        <v>823.6</v>
      </c>
      <c r="H54" s="27">
        <f t="shared" si="4"/>
        <v>20.16</v>
      </c>
      <c r="I54" s="27">
        <f t="shared" si="4"/>
        <v>0.28000000000000003</v>
      </c>
      <c r="J54" s="27">
        <f t="shared" si="4"/>
        <v>0.32</v>
      </c>
      <c r="K54" s="27">
        <f t="shared" si="4"/>
        <v>70.2</v>
      </c>
      <c r="L54" s="27">
        <f t="shared" si="4"/>
        <v>181.19</v>
      </c>
      <c r="M54" s="27">
        <f t="shared" si="4"/>
        <v>468.2</v>
      </c>
      <c r="N54" s="27">
        <f t="shared" si="4"/>
        <v>186.84</v>
      </c>
      <c r="O54" s="27">
        <f t="shared" si="4"/>
        <v>8.73</v>
      </c>
    </row>
    <row r="55" spans="1:15">
      <c r="A55" s="17"/>
      <c r="B55" s="14" t="s">
        <v>22</v>
      </c>
      <c r="C55" s="13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>
      <c r="A56" s="17"/>
      <c r="B56" s="13" t="s">
        <v>66</v>
      </c>
      <c r="C56" s="13" t="s">
        <v>138</v>
      </c>
      <c r="D56" s="6">
        <v>2.1</v>
      </c>
      <c r="E56" s="6">
        <v>3.5</v>
      </c>
      <c r="F56" s="6">
        <v>22.3</v>
      </c>
      <c r="G56" s="6">
        <v>205</v>
      </c>
      <c r="H56" s="6">
        <v>0</v>
      </c>
      <c r="I56" s="6">
        <v>0.02</v>
      </c>
      <c r="J56" s="6">
        <v>0</v>
      </c>
      <c r="K56" s="6">
        <v>17.5</v>
      </c>
      <c r="L56" s="6">
        <v>43.46</v>
      </c>
      <c r="M56" s="6">
        <v>32.74</v>
      </c>
      <c r="N56" s="6">
        <v>15.22</v>
      </c>
      <c r="O56" s="6">
        <v>1.28</v>
      </c>
    </row>
    <row r="57" spans="1:15">
      <c r="A57" s="13">
        <v>349</v>
      </c>
      <c r="B57" s="13" t="s">
        <v>64</v>
      </c>
      <c r="C57" s="10">
        <v>200</v>
      </c>
      <c r="D57" s="6">
        <v>6.2</v>
      </c>
      <c r="E57" s="6">
        <v>2.5</v>
      </c>
      <c r="F57" s="6">
        <v>21.82</v>
      </c>
      <c r="G57" s="6">
        <v>118</v>
      </c>
      <c r="H57" s="6">
        <v>0</v>
      </c>
      <c r="I57" s="6">
        <v>0.04</v>
      </c>
      <c r="J57" s="6">
        <v>0.04</v>
      </c>
      <c r="K57" s="6">
        <v>9.8000000000000007</v>
      </c>
      <c r="L57" s="6">
        <v>21.2</v>
      </c>
      <c r="M57" s="6">
        <v>11.96</v>
      </c>
      <c r="N57" s="6">
        <v>6.8</v>
      </c>
      <c r="O57" s="6">
        <v>0.52</v>
      </c>
    </row>
    <row r="58" spans="1:15">
      <c r="A58" s="17"/>
      <c r="B58" s="13" t="s">
        <v>123</v>
      </c>
      <c r="C58" s="13" t="s">
        <v>122</v>
      </c>
      <c r="D58" s="6">
        <v>1.2</v>
      </c>
      <c r="E58" s="6">
        <v>0.2</v>
      </c>
      <c r="F58" s="6">
        <v>6.3</v>
      </c>
      <c r="G58" s="6">
        <v>31.5</v>
      </c>
      <c r="H58" s="6">
        <v>0</v>
      </c>
      <c r="I58" s="6">
        <v>0.06</v>
      </c>
      <c r="J58" s="6">
        <v>0.05</v>
      </c>
      <c r="K58" s="6">
        <v>0</v>
      </c>
      <c r="L58" s="6">
        <v>52.61</v>
      </c>
      <c r="M58" s="6">
        <v>101.5</v>
      </c>
      <c r="N58" s="6">
        <v>27.5</v>
      </c>
      <c r="O58" s="6">
        <v>0.75</v>
      </c>
    </row>
    <row r="59" spans="1:15">
      <c r="A59" s="17"/>
      <c r="B59" s="14" t="s">
        <v>19</v>
      </c>
      <c r="C59" s="14">
        <v>350</v>
      </c>
      <c r="D59" s="27">
        <f t="shared" ref="D59:O59" si="5">SUM(D56:D58)</f>
        <v>9.5</v>
      </c>
      <c r="E59" s="27">
        <f t="shared" si="5"/>
        <v>6.2</v>
      </c>
      <c r="F59" s="27">
        <f t="shared" si="5"/>
        <v>50.42</v>
      </c>
      <c r="G59" s="27">
        <f t="shared" si="5"/>
        <v>354.5</v>
      </c>
      <c r="H59" s="27">
        <f t="shared" si="5"/>
        <v>0</v>
      </c>
      <c r="I59" s="27">
        <f t="shared" si="5"/>
        <v>0.12</v>
      </c>
      <c r="J59" s="27">
        <f t="shared" si="5"/>
        <v>0.09</v>
      </c>
      <c r="K59" s="27">
        <f t="shared" si="5"/>
        <v>27.3</v>
      </c>
      <c r="L59" s="27">
        <f t="shared" si="5"/>
        <v>117.27</v>
      </c>
      <c r="M59" s="27">
        <f t="shared" si="5"/>
        <v>146.19999999999999</v>
      </c>
      <c r="N59" s="27">
        <f t="shared" si="5"/>
        <v>49.519999999999996</v>
      </c>
      <c r="O59" s="27">
        <f t="shared" si="5"/>
        <v>2.5499999999999998</v>
      </c>
    </row>
    <row r="60" spans="1:15" ht="20.25">
      <c r="A60" s="17"/>
      <c r="B60" s="7" t="s">
        <v>23</v>
      </c>
      <c r="C60" s="13"/>
      <c r="D60" s="27">
        <f>D45+D54+D59</f>
        <v>58.64</v>
      </c>
      <c r="E60" s="27">
        <f>E45+E54+E59</f>
        <v>59.910000000000004</v>
      </c>
      <c r="F60" s="27">
        <f>F45+F54+F59</f>
        <v>252.29000000000002</v>
      </c>
      <c r="G60" s="27">
        <f>G45+G54+G59</f>
        <v>1767.7</v>
      </c>
      <c r="H60" s="27">
        <v>20.16</v>
      </c>
      <c r="I60" s="27">
        <f>I45+I54+I59</f>
        <v>0.68</v>
      </c>
      <c r="J60" s="27">
        <f>J45++J54+J59</f>
        <v>0.56000000000000005</v>
      </c>
      <c r="K60" s="27">
        <f>K45+K54+K59</f>
        <v>97.6</v>
      </c>
      <c r="L60" s="27">
        <f>L45+L54+L59</f>
        <v>396.56</v>
      </c>
      <c r="M60" s="27">
        <f>M45+M54+M59</f>
        <v>811.17000000000007</v>
      </c>
      <c r="N60" s="27">
        <f>N45+N54+N59</f>
        <v>296.38</v>
      </c>
      <c r="O60" s="27">
        <f>O45+O54+O59</f>
        <v>14.66</v>
      </c>
    </row>
    <row r="61" spans="1:15">
      <c r="A61" s="17"/>
      <c r="B61" s="17"/>
      <c r="C61" s="13"/>
      <c r="D61" s="27"/>
      <c r="E61" s="27"/>
      <c r="F61" s="27"/>
      <c r="G61" s="27"/>
      <c r="H61" s="6"/>
      <c r="I61" s="6"/>
      <c r="J61" s="6"/>
      <c r="K61" s="6"/>
      <c r="L61" s="6"/>
      <c r="M61" s="6"/>
      <c r="N61" s="6"/>
      <c r="O61" s="6"/>
    </row>
    <row r="62" spans="1:15">
      <c r="A62" s="17"/>
      <c r="B62" s="18" t="s">
        <v>30</v>
      </c>
      <c r="C62" s="13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>
      <c r="A63" s="17"/>
      <c r="B63" s="19" t="s">
        <v>16</v>
      </c>
      <c r="C63" s="13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>
      <c r="A64" s="17"/>
      <c r="B64" s="15" t="s">
        <v>59</v>
      </c>
      <c r="C64" s="13">
        <v>200</v>
      </c>
      <c r="D64" s="6">
        <v>1.2</v>
      </c>
      <c r="E64" s="6">
        <v>2.4</v>
      </c>
      <c r="F64" s="6">
        <v>0.9</v>
      </c>
      <c r="G64" s="6">
        <v>105</v>
      </c>
      <c r="H64" s="6"/>
      <c r="I64" s="6"/>
      <c r="J64" s="6"/>
      <c r="K64" s="6"/>
      <c r="L64" s="6"/>
      <c r="M64" s="6"/>
      <c r="N64" s="6"/>
      <c r="O64" s="6"/>
    </row>
    <row r="65" spans="1:15" ht="30">
      <c r="A65" s="17">
        <v>223</v>
      </c>
      <c r="B65" s="20" t="s">
        <v>93</v>
      </c>
      <c r="C65" s="13" t="s">
        <v>147</v>
      </c>
      <c r="D65" s="6">
        <v>15.6</v>
      </c>
      <c r="E65" s="6">
        <v>15.6</v>
      </c>
      <c r="F65" s="6">
        <v>53.7</v>
      </c>
      <c r="G65" s="6">
        <v>355</v>
      </c>
      <c r="H65" s="6">
        <v>0.09</v>
      </c>
      <c r="I65" s="6">
        <v>0.08</v>
      </c>
      <c r="J65" s="6">
        <v>0.12</v>
      </c>
      <c r="K65" s="6">
        <v>0.61</v>
      </c>
      <c r="L65" s="6">
        <v>267.74</v>
      </c>
      <c r="M65" s="6">
        <v>327.18</v>
      </c>
      <c r="N65" s="6">
        <v>44.11</v>
      </c>
      <c r="O65" s="6">
        <v>0.91</v>
      </c>
    </row>
    <row r="66" spans="1:15">
      <c r="A66" s="17">
        <v>382</v>
      </c>
      <c r="B66" s="20" t="s">
        <v>68</v>
      </c>
      <c r="C66" s="13">
        <v>200</v>
      </c>
      <c r="D66" s="6">
        <v>3.58</v>
      </c>
      <c r="E66" s="6">
        <v>2.68</v>
      </c>
      <c r="F66" s="6">
        <v>28.34</v>
      </c>
      <c r="G66" s="6">
        <v>110</v>
      </c>
      <c r="H66" s="6">
        <v>0.02</v>
      </c>
      <c r="I66" s="6">
        <v>0.02</v>
      </c>
      <c r="J66" s="6">
        <v>0.13</v>
      </c>
      <c r="K66" s="6">
        <v>0.6</v>
      </c>
      <c r="L66" s="6">
        <v>121</v>
      </c>
      <c r="M66" s="6">
        <v>91</v>
      </c>
      <c r="N66" s="6">
        <v>14</v>
      </c>
      <c r="O66" s="6">
        <v>0.1</v>
      </c>
    </row>
    <row r="67" spans="1:15">
      <c r="A67" s="17"/>
      <c r="B67" s="13" t="s">
        <v>18</v>
      </c>
      <c r="C67" s="13">
        <v>20</v>
      </c>
      <c r="D67" s="6">
        <v>2.4</v>
      </c>
      <c r="E67" s="6">
        <v>2.4</v>
      </c>
      <c r="F67" s="6">
        <v>12.6</v>
      </c>
      <c r="G67" s="6">
        <v>110</v>
      </c>
      <c r="H67" s="6">
        <v>0</v>
      </c>
      <c r="I67" s="6">
        <v>0.05</v>
      </c>
      <c r="J67" s="6">
        <v>0.04</v>
      </c>
      <c r="K67" s="6">
        <v>0</v>
      </c>
      <c r="L67" s="6">
        <v>41.5</v>
      </c>
      <c r="M67" s="6">
        <v>56</v>
      </c>
      <c r="N67" s="6">
        <v>10.5</v>
      </c>
      <c r="O67" s="6">
        <v>0.5</v>
      </c>
    </row>
    <row r="68" spans="1:15">
      <c r="A68" s="17"/>
      <c r="B68" s="19" t="s">
        <v>19</v>
      </c>
      <c r="C68" s="14">
        <v>620</v>
      </c>
      <c r="D68" s="27">
        <f t="shared" ref="D68:L68" si="6">SUM(D64:D67)</f>
        <v>22.78</v>
      </c>
      <c r="E68" s="27">
        <f t="shared" si="6"/>
        <v>23.08</v>
      </c>
      <c r="F68" s="27">
        <f t="shared" si="6"/>
        <v>95.539999999999992</v>
      </c>
      <c r="G68" s="27">
        <f t="shared" si="6"/>
        <v>680</v>
      </c>
      <c r="H68" s="27">
        <f t="shared" si="6"/>
        <v>0.11</v>
      </c>
      <c r="I68" s="27">
        <f t="shared" si="6"/>
        <v>0.15000000000000002</v>
      </c>
      <c r="J68" s="27">
        <f t="shared" si="6"/>
        <v>0.28999999999999998</v>
      </c>
      <c r="K68" s="27">
        <f t="shared" si="6"/>
        <v>1.21</v>
      </c>
      <c r="L68" s="27">
        <f t="shared" si="6"/>
        <v>430.24</v>
      </c>
      <c r="M68" s="27">
        <f>SUM(M65:M67)</f>
        <v>474.18</v>
      </c>
      <c r="N68" s="27">
        <f>SUM(N64:N67)</f>
        <v>68.61</v>
      </c>
      <c r="O68" s="27">
        <f>SUM(O64:O67)</f>
        <v>1.51</v>
      </c>
    </row>
    <row r="69" spans="1:15">
      <c r="A69" s="17"/>
      <c r="B69" s="19" t="s">
        <v>20</v>
      </c>
      <c r="C69" s="1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>
      <c r="A70" s="17">
        <v>73</v>
      </c>
      <c r="B70" s="15" t="s">
        <v>77</v>
      </c>
      <c r="C70" s="13">
        <v>100</v>
      </c>
      <c r="D70" s="6">
        <v>0.84</v>
      </c>
      <c r="E70" s="6">
        <v>2.9</v>
      </c>
      <c r="F70" s="6">
        <v>5.0999999999999996</v>
      </c>
      <c r="G70" s="6">
        <v>76</v>
      </c>
      <c r="H70" s="6">
        <v>0</v>
      </c>
      <c r="I70" s="6">
        <v>0.02</v>
      </c>
      <c r="J70" s="6">
        <v>0</v>
      </c>
      <c r="K70" s="6">
        <v>17.5</v>
      </c>
      <c r="L70" s="6">
        <v>43.46</v>
      </c>
      <c r="M70" s="6">
        <v>32.74</v>
      </c>
      <c r="N70" s="6">
        <v>15.22</v>
      </c>
      <c r="O70" s="6">
        <v>1.28</v>
      </c>
    </row>
    <row r="71" spans="1:15">
      <c r="A71" s="17">
        <v>101</v>
      </c>
      <c r="B71" s="13" t="s">
        <v>114</v>
      </c>
      <c r="C71" s="13" t="s">
        <v>119</v>
      </c>
      <c r="D71" s="6">
        <v>1.6</v>
      </c>
      <c r="E71" s="6">
        <v>2.1800000000000002</v>
      </c>
      <c r="F71" s="6">
        <v>16.739999999999998</v>
      </c>
      <c r="G71" s="6">
        <v>167</v>
      </c>
      <c r="H71" s="6">
        <v>0.03</v>
      </c>
      <c r="I71" s="6">
        <v>0.01</v>
      </c>
      <c r="J71" s="6">
        <v>0.01</v>
      </c>
      <c r="K71" s="6">
        <v>1.62</v>
      </c>
      <c r="L71" s="6">
        <v>256.19</v>
      </c>
      <c r="M71" s="6">
        <v>236.1</v>
      </c>
      <c r="N71" s="6">
        <v>26.56</v>
      </c>
      <c r="O71" s="6">
        <v>0.61</v>
      </c>
    </row>
    <row r="72" spans="1:15">
      <c r="A72" s="17">
        <v>290</v>
      </c>
      <c r="B72" s="10" t="s">
        <v>150</v>
      </c>
      <c r="C72" s="13" t="s">
        <v>149</v>
      </c>
      <c r="D72" s="6">
        <v>15.96</v>
      </c>
      <c r="E72" s="6">
        <v>13.68</v>
      </c>
      <c r="F72" s="6">
        <v>5.28</v>
      </c>
      <c r="G72" s="6">
        <v>155</v>
      </c>
      <c r="H72" s="6">
        <v>0.03</v>
      </c>
      <c r="I72" s="6">
        <v>0.08</v>
      </c>
      <c r="J72" s="6">
        <v>0.08</v>
      </c>
      <c r="K72" s="6">
        <v>51.66</v>
      </c>
      <c r="L72" s="6">
        <v>154.55000000000001</v>
      </c>
      <c r="M72" s="6">
        <v>25.77</v>
      </c>
      <c r="N72" s="6">
        <v>1.0900000000000001</v>
      </c>
      <c r="O72" s="6">
        <v>1.2</v>
      </c>
    </row>
    <row r="73" spans="1:15">
      <c r="A73" s="17">
        <v>171</v>
      </c>
      <c r="B73" s="10" t="s">
        <v>33</v>
      </c>
      <c r="C73" s="13">
        <v>180</v>
      </c>
      <c r="D73" s="6">
        <v>6.7</v>
      </c>
      <c r="E73" s="6">
        <v>10.6</v>
      </c>
      <c r="F73" s="6">
        <v>49.8</v>
      </c>
      <c r="G73" s="6">
        <v>235</v>
      </c>
      <c r="H73" s="6">
        <v>0</v>
      </c>
      <c r="I73" s="6">
        <v>0.21</v>
      </c>
      <c r="J73" s="6">
        <v>0.27</v>
      </c>
      <c r="K73" s="6">
        <v>0.15</v>
      </c>
      <c r="L73" s="6">
        <v>38.64</v>
      </c>
      <c r="M73" s="6">
        <v>202.75</v>
      </c>
      <c r="N73" s="6">
        <v>52.93</v>
      </c>
      <c r="O73" s="6">
        <v>4.4800000000000004</v>
      </c>
    </row>
    <row r="74" spans="1:15">
      <c r="A74" s="13">
        <v>349</v>
      </c>
      <c r="B74" s="13" t="s">
        <v>39</v>
      </c>
      <c r="C74" s="10">
        <v>200</v>
      </c>
      <c r="D74" s="6">
        <v>7.0000000000000007E-2</v>
      </c>
      <c r="E74" s="6">
        <v>0</v>
      </c>
      <c r="F74" s="6">
        <v>21.82</v>
      </c>
      <c r="G74" s="6">
        <v>87.6</v>
      </c>
      <c r="H74" s="6">
        <v>0</v>
      </c>
      <c r="I74" s="6">
        <v>0.04</v>
      </c>
      <c r="J74" s="6">
        <v>0.04</v>
      </c>
      <c r="K74" s="6">
        <v>9.8000000000000007</v>
      </c>
      <c r="L74" s="6">
        <v>21.2</v>
      </c>
      <c r="M74" s="6">
        <v>11.96</v>
      </c>
      <c r="N74" s="6">
        <v>6.8</v>
      </c>
      <c r="O74" s="6">
        <v>0.52</v>
      </c>
    </row>
    <row r="75" spans="1:15">
      <c r="A75" s="17"/>
      <c r="B75" s="13" t="s">
        <v>18</v>
      </c>
      <c r="C75" s="13">
        <v>20</v>
      </c>
      <c r="D75" s="6">
        <v>3.7</v>
      </c>
      <c r="E75" s="6">
        <v>0.6</v>
      </c>
      <c r="F75" s="6">
        <v>20.6</v>
      </c>
      <c r="G75" s="6">
        <v>102.6</v>
      </c>
      <c r="H75" s="6">
        <v>0</v>
      </c>
      <c r="I75" s="6">
        <v>0.06</v>
      </c>
      <c r="J75" s="6">
        <v>0.05</v>
      </c>
      <c r="K75" s="6">
        <v>0</v>
      </c>
      <c r="L75" s="6">
        <v>52.61</v>
      </c>
      <c r="M75" s="6">
        <v>101.5</v>
      </c>
      <c r="N75" s="6">
        <v>27.5</v>
      </c>
      <c r="O75" s="6">
        <v>0.75</v>
      </c>
    </row>
    <row r="76" spans="1:15">
      <c r="A76" s="17"/>
      <c r="B76" s="10"/>
      <c r="C76" s="13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>
      <c r="A77" s="17"/>
      <c r="B77" s="19" t="s">
        <v>19</v>
      </c>
      <c r="C77" s="14">
        <v>895</v>
      </c>
      <c r="D77" s="27">
        <f t="shared" ref="D77:O77" si="7">SUM(D70:D76)</f>
        <v>28.87</v>
      </c>
      <c r="E77" s="27">
        <f t="shared" si="7"/>
        <v>29.96</v>
      </c>
      <c r="F77" s="27">
        <f t="shared" si="7"/>
        <v>119.33999999999997</v>
      </c>
      <c r="G77" s="27">
        <f t="shared" si="7"/>
        <v>823.2</v>
      </c>
      <c r="H77" s="27">
        <f t="shared" si="7"/>
        <v>0.06</v>
      </c>
      <c r="I77" s="27">
        <f t="shared" si="7"/>
        <v>0.42</v>
      </c>
      <c r="J77" s="27">
        <f t="shared" si="7"/>
        <v>0.44999999999999996</v>
      </c>
      <c r="K77" s="27">
        <f t="shared" si="7"/>
        <v>80.73</v>
      </c>
      <c r="L77" s="27">
        <f t="shared" si="7"/>
        <v>566.65</v>
      </c>
      <c r="M77" s="27">
        <f t="shared" si="7"/>
        <v>610.81999999999994</v>
      </c>
      <c r="N77" s="27">
        <f t="shared" si="7"/>
        <v>130.10000000000002</v>
      </c>
      <c r="O77" s="27">
        <f t="shared" si="7"/>
        <v>8.84</v>
      </c>
    </row>
    <row r="78" spans="1:15">
      <c r="A78" s="17"/>
      <c r="B78" s="19" t="s">
        <v>22</v>
      </c>
      <c r="C78" s="13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>
      <c r="A79" s="17">
        <v>3</v>
      </c>
      <c r="B79" s="15" t="s">
        <v>72</v>
      </c>
      <c r="C79" s="13">
        <v>75</v>
      </c>
      <c r="D79" s="6">
        <v>5.9</v>
      </c>
      <c r="E79" s="6">
        <v>8.5</v>
      </c>
      <c r="F79" s="6">
        <v>14.2</v>
      </c>
      <c r="G79" s="6">
        <v>217</v>
      </c>
      <c r="H79" s="6">
        <v>0.05</v>
      </c>
      <c r="I79" s="6">
        <v>0.24</v>
      </c>
      <c r="J79" s="6">
        <v>0.03</v>
      </c>
      <c r="K79" s="6">
        <v>0</v>
      </c>
      <c r="L79" s="6">
        <v>156.6</v>
      </c>
      <c r="M79" s="6">
        <v>106.5</v>
      </c>
      <c r="N79" s="6"/>
      <c r="O79" s="6"/>
    </row>
    <row r="80" spans="1:15">
      <c r="A80" s="17"/>
      <c r="B80" s="13" t="s">
        <v>18</v>
      </c>
      <c r="C80" s="13" t="s">
        <v>120</v>
      </c>
      <c r="D80" s="6">
        <v>2.4</v>
      </c>
      <c r="E80" s="6">
        <v>0.4</v>
      </c>
      <c r="F80" s="6">
        <v>12.6</v>
      </c>
      <c r="G80" s="6">
        <v>63.6</v>
      </c>
      <c r="H80" s="6">
        <v>0</v>
      </c>
      <c r="I80" s="6">
        <v>0.05</v>
      </c>
      <c r="J80" s="6">
        <v>0.04</v>
      </c>
      <c r="K80" s="6">
        <v>0</v>
      </c>
      <c r="L80" s="6">
        <v>41.5</v>
      </c>
      <c r="M80" s="6">
        <v>56</v>
      </c>
      <c r="N80" s="6">
        <v>10.5</v>
      </c>
      <c r="O80" s="6">
        <v>0.5</v>
      </c>
    </row>
    <row r="81" spans="1:15">
      <c r="A81" s="17">
        <v>376</v>
      </c>
      <c r="B81" s="15" t="s">
        <v>69</v>
      </c>
      <c r="C81" s="13">
        <v>200</v>
      </c>
      <c r="D81" s="6">
        <v>0.9</v>
      </c>
      <c r="E81" s="6">
        <v>0</v>
      </c>
      <c r="F81" s="6">
        <v>15</v>
      </c>
      <c r="G81" s="6">
        <v>60.4</v>
      </c>
      <c r="H81" s="6">
        <v>0</v>
      </c>
      <c r="I81" s="6">
        <v>0</v>
      </c>
      <c r="J81" s="6">
        <v>0.01</v>
      </c>
      <c r="K81" s="6">
        <v>0.1</v>
      </c>
      <c r="L81" s="6">
        <v>5.25</v>
      </c>
      <c r="M81" s="6">
        <v>8.24</v>
      </c>
      <c r="N81" s="6">
        <v>4.4000000000000004</v>
      </c>
      <c r="O81" s="6">
        <v>0.82</v>
      </c>
    </row>
    <row r="82" spans="1:15">
      <c r="A82" s="17"/>
      <c r="B82" s="19" t="s">
        <v>19</v>
      </c>
      <c r="C82" s="14">
        <v>350</v>
      </c>
      <c r="D82" s="27">
        <f>SUM(D79:D81)</f>
        <v>9.2000000000000011</v>
      </c>
      <c r="E82" s="27">
        <f>SUM(E79:E81)</f>
        <v>8.9</v>
      </c>
      <c r="F82" s="27">
        <f>SUM(F79:F81)</f>
        <v>41.8</v>
      </c>
      <c r="G82" s="27">
        <f>SUM(G79:G81)</f>
        <v>341</v>
      </c>
      <c r="H82" s="27"/>
      <c r="I82" s="27">
        <f t="shared" ref="I82:O82" si="8">SUM(I79:I81)</f>
        <v>0.28999999999999998</v>
      </c>
      <c r="J82" s="27">
        <f t="shared" si="8"/>
        <v>0.08</v>
      </c>
      <c r="K82" s="27">
        <f t="shared" si="8"/>
        <v>0.1</v>
      </c>
      <c r="L82" s="27">
        <f t="shared" si="8"/>
        <v>203.35</v>
      </c>
      <c r="M82" s="27">
        <f t="shared" si="8"/>
        <v>170.74</v>
      </c>
      <c r="N82" s="27">
        <f t="shared" si="8"/>
        <v>14.9</v>
      </c>
      <c r="O82" s="27">
        <f t="shared" si="8"/>
        <v>1.3199999999999998</v>
      </c>
    </row>
    <row r="83" spans="1:15" ht="20.25">
      <c r="A83" s="17"/>
      <c r="B83" s="9" t="s">
        <v>23</v>
      </c>
      <c r="C83" s="13"/>
      <c r="D83" s="27">
        <f t="shared" ref="D83:O83" si="9">D68+D77+D82</f>
        <v>60.850000000000009</v>
      </c>
      <c r="E83" s="27">
        <f t="shared" si="9"/>
        <v>61.94</v>
      </c>
      <c r="F83" s="27">
        <f t="shared" si="9"/>
        <v>256.67999999999995</v>
      </c>
      <c r="G83" s="27">
        <f t="shared" si="9"/>
        <v>1844.2</v>
      </c>
      <c r="H83" s="27">
        <f t="shared" si="9"/>
        <v>0.16999999999999998</v>
      </c>
      <c r="I83" s="27">
        <f t="shared" si="9"/>
        <v>0.8600000000000001</v>
      </c>
      <c r="J83" s="27">
        <f t="shared" si="9"/>
        <v>0.82</v>
      </c>
      <c r="K83" s="27">
        <f t="shared" si="9"/>
        <v>82.039999999999992</v>
      </c>
      <c r="L83" s="27">
        <f t="shared" si="9"/>
        <v>1200.24</v>
      </c>
      <c r="M83" s="27">
        <f t="shared" si="9"/>
        <v>1255.74</v>
      </c>
      <c r="N83" s="27">
        <f t="shared" si="9"/>
        <v>213.61000000000004</v>
      </c>
      <c r="O83" s="27">
        <f t="shared" si="9"/>
        <v>11.67</v>
      </c>
    </row>
    <row r="84" spans="1:15">
      <c r="A84" s="17"/>
      <c r="B84" s="17"/>
      <c r="C84" s="13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>
      <c r="A85" s="17"/>
      <c r="B85" s="28" t="s">
        <v>34</v>
      </c>
      <c r="C85" s="13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>
      <c r="A86" s="17"/>
      <c r="B86" s="14" t="s">
        <v>16</v>
      </c>
      <c r="C86" s="13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>
      <c r="A87" s="17">
        <v>47</v>
      </c>
      <c r="B87" s="15" t="s">
        <v>74</v>
      </c>
      <c r="C87" s="30" t="s">
        <v>58</v>
      </c>
      <c r="D87" s="6">
        <v>0.96</v>
      </c>
      <c r="E87" s="6">
        <v>2.94</v>
      </c>
      <c r="F87" s="6">
        <v>6.6</v>
      </c>
      <c r="G87" s="6">
        <v>112</v>
      </c>
      <c r="H87" s="6">
        <v>0</v>
      </c>
      <c r="I87" s="6">
        <v>0.02</v>
      </c>
      <c r="J87" s="6">
        <v>0</v>
      </c>
      <c r="K87" s="6">
        <v>17.5</v>
      </c>
      <c r="L87" s="6">
        <v>15.06</v>
      </c>
      <c r="M87" s="6">
        <v>27.67</v>
      </c>
      <c r="N87" s="6">
        <v>13.87</v>
      </c>
      <c r="O87" s="6">
        <v>0.95</v>
      </c>
    </row>
    <row r="88" spans="1:15">
      <c r="A88" s="17">
        <v>230</v>
      </c>
      <c r="B88" s="15" t="s">
        <v>78</v>
      </c>
      <c r="C88" s="13">
        <v>250</v>
      </c>
      <c r="D88" s="6">
        <v>12.8</v>
      </c>
      <c r="E88" s="6">
        <v>12.48</v>
      </c>
      <c r="F88" s="6">
        <v>2.4</v>
      </c>
      <c r="G88" s="6">
        <v>193</v>
      </c>
      <c r="H88" s="6">
        <v>0.03</v>
      </c>
      <c r="I88" s="6">
        <v>0.19</v>
      </c>
      <c r="J88" s="6">
        <v>7.0000000000000007E-2</v>
      </c>
      <c r="K88" s="6">
        <v>2.2000000000000002</v>
      </c>
      <c r="L88" s="6">
        <v>40</v>
      </c>
      <c r="M88" s="6">
        <v>170.1</v>
      </c>
      <c r="N88" s="6">
        <v>63.04</v>
      </c>
      <c r="O88" s="6">
        <v>1.66</v>
      </c>
    </row>
    <row r="89" spans="1:15">
      <c r="A89" s="17">
        <v>312</v>
      </c>
      <c r="B89" s="15" t="s">
        <v>59</v>
      </c>
      <c r="C89" s="13">
        <v>200</v>
      </c>
      <c r="D89" s="6">
        <v>3.12</v>
      </c>
      <c r="E89" s="6">
        <v>5.0999999999999996</v>
      </c>
      <c r="F89" s="6">
        <v>18.57</v>
      </c>
      <c r="G89" s="6">
        <v>98</v>
      </c>
      <c r="H89" s="6">
        <v>0.01</v>
      </c>
      <c r="I89" s="6">
        <v>0.06</v>
      </c>
      <c r="J89" s="6">
        <v>0.04</v>
      </c>
      <c r="K89" s="6">
        <v>1.99</v>
      </c>
      <c r="L89" s="6">
        <v>41.55</v>
      </c>
      <c r="M89" s="6">
        <v>88.66</v>
      </c>
      <c r="N89" s="6">
        <v>17.78</v>
      </c>
      <c r="O89" s="6">
        <v>0.38</v>
      </c>
    </row>
    <row r="90" spans="1:15">
      <c r="A90" s="17">
        <v>388</v>
      </c>
      <c r="B90" s="15" t="s">
        <v>54</v>
      </c>
      <c r="C90" s="13">
        <v>200</v>
      </c>
      <c r="D90" s="6">
        <v>0.68</v>
      </c>
      <c r="E90" s="6">
        <v>0</v>
      </c>
      <c r="F90" s="6">
        <v>35.26</v>
      </c>
      <c r="G90" s="6">
        <v>123.3</v>
      </c>
      <c r="H90" s="6">
        <v>0</v>
      </c>
      <c r="I90" s="6">
        <v>0.02</v>
      </c>
      <c r="J90" s="6">
        <v>0.02</v>
      </c>
      <c r="K90" s="6">
        <v>60</v>
      </c>
      <c r="L90" s="6">
        <v>11.2</v>
      </c>
      <c r="M90" s="6">
        <v>3.12</v>
      </c>
      <c r="N90" s="6">
        <v>3</v>
      </c>
      <c r="O90" s="6">
        <v>4.79</v>
      </c>
    </row>
    <row r="91" spans="1:15">
      <c r="A91" s="17"/>
      <c r="B91" s="13" t="s">
        <v>18</v>
      </c>
      <c r="C91" s="13">
        <v>20</v>
      </c>
      <c r="D91" s="6">
        <v>2.4</v>
      </c>
      <c r="E91" s="6">
        <v>0.4</v>
      </c>
      <c r="F91" s="6">
        <v>12.6</v>
      </c>
      <c r="G91" s="6">
        <v>63.6</v>
      </c>
      <c r="H91" s="6">
        <v>0</v>
      </c>
      <c r="I91" s="6">
        <v>0.05</v>
      </c>
      <c r="J91" s="6">
        <v>0.04</v>
      </c>
      <c r="K91" s="6">
        <v>0</v>
      </c>
      <c r="L91" s="6">
        <v>41.5</v>
      </c>
      <c r="M91" s="6">
        <v>56</v>
      </c>
      <c r="N91" s="6">
        <v>10.5</v>
      </c>
      <c r="O91" s="6">
        <v>0.5</v>
      </c>
    </row>
    <row r="92" spans="1:15">
      <c r="A92" s="17"/>
      <c r="B92" s="14" t="s">
        <v>19</v>
      </c>
      <c r="C92" s="14">
        <v>710</v>
      </c>
      <c r="D92" s="27">
        <f>SUM(D87:D91)</f>
        <v>19.96</v>
      </c>
      <c r="E92" s="27">
        <f t="shared" ref="E92:O92" si="10">SUM(E87:E91)</f>
        <v>20.919999999999998</v>
      </c>
      <c r="F92" s="27">
        <f t="shared" si="10"/>
        <v>75.429999999999993</v>
      </c>
      <c r="G92" s="27">
        <f t="shared" si="10"/>
        <v>589.9</v>
      </c>
      <c r="H92" s="27">
        <f t="shared" si="10"/>
        <v>0.04</v>
      </c>
      <c r="I92" s="27">
        <f t="shared" si="10"/>
        <v>0.34</v>
      </c>
      <c r="J92" s="27">
        <f t="shared" si="10"/>
        <v>0.17</v>
      </c>
      <c r="K92" s="27">
        <f t="shared" si="10"/>
        <v>81.69</v>
      </c>
      <c r="L92" s="27">
        <f t="shared" si="10"/>
        <v>149.31</v>
      </c>
      <c r="M92" s="27">
        <f t="shared" si="10"/>
        <v>345.54999999999995</v>
      </c>
      <c r="N92" s="27">
        <f t="shared" si="10"/>
        <v>108.19</v>
      </c>
      <c r="O92" s="27">
        <f t="shared" si="10"/>
        <v>8.2799999999999994</v>
      </c>
    </row>
    <row r="93" spans="1:15">
      <c r="A93" s="17"/>
      <c r="B93" s="14" t="s">
        <v>20</v>
      </c>
      <c r="C93" s="13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>
      <c r="A94" s="17">
        <v>54</v>
      </c>
      <c r="B94" s="13" t="s">
        <v>79</v>
      </c>
      <c r="C94" s="13">
        <v>100</v>
      </c>
      <c r="D94" s="6">
        <v>0.72</v>
      </c>
      <c r="E94" s="6">
        <v>3.6</v>
      </c>
      <c r="F94" s="6">
        <v>9.84</v>
      </c>
      <c r="G94" s="6">
        <v>74.400000000000006</v>
      </c>
      <c r="H94" s="6">
        <v>0</v>
      </c>
      <c r="I94" s="6">
        <v>0.02</v>
      </c>
      <c r="J94" s="6">
        <v>0</v>
      </c>
      <c r="K94" s="6">
        <v>17.5</v>
      </c>
      <c r="L94" s="6">
        <v>15.06</v>
      </c>
      <c r="M94" s="6">
        <v>27.67</v>
      </c>
      <c r="N94" s="6">
        <v>13.87</v>
      </c>
      <c r="O94" s="6">
        <v>0.95</v>
      </c>
    </row>
    <row r="95" spans="1:15" ht="30">
      <c r="A95" s="17">
        <v>82</v>
      </c>
      <c r="B95" s="15" t="s">
        <v>101</v>
      </c>
      <c r="C95" s="13" t="s">
        <v>121</v>
      </c>
      <c r="D95" s="6">
        <v>1.46</v>
      </c>
      <c r="E95" s="6">
        <v>3.92</v>
      </c>
      <c r="F95" s="6">
        <v>22.16</v>
      </c>
      <c r="G95" s="6">
        <v>128</v>
      </c>
      <c r="H95" s="6">
        <v>0.16</v>
      </c>
      <c r="I95" s="6">
        <v>0.05</v>
      </c>
      <c r="J95" s="6">
        <v>0.05</v>
      </c>
      <c r="K95" s="6">
        <v>19.87</v>
      </c>
      <c r="L95" s="6">
        <v>39.43</v>
      </c>
      <c r="M95" s="6">
        <v>21.63</v>
      </c>
      <c r="N95" s="6">
        <v>43.87</v>
      </c>
      <c r="O95" s="6">
        <v>26.62</v>
      </c>
    </row>
    <row r="96" spans="1:15">
      <c r="A96" s="17">
        <v>285</v>
      </c>
      <c r="B96" s="13" t="s">
        <v>129</v>
      </c>
      <c r="C96" s="13" t="s">
        <v>130</v>
      </c>
      <c r="D96" s="6">
        <v>21</v>
      </c>
      <c r="E96" s="6">
        <v>19</v>
      </c>
      <c r="F96" s="6">
        <v>59</v>
      </c>
      <c r="G96" s="6">
        <v>425.5</v>
      </c>
      <c r="H96" s="6">
        <v>0.12</v>
      </c>
      <c r="I96" s="6">
        <v>0</v>
      </c>
      <c r="J96" s="6">
        <v>0.03</v>
      </c>
      <c r="K96" s="6">
        <v>0.2</v>
      </c>
      <c r="L96" s="6">
        <v>40.950000000000003</v>
      </c>
      <c r="M96" s="6">
        <v>60.06</v>
      </c>
      <c r="N96" s="6">
        <v>24.59</v>
      </c>
      <c r="O96" s="6">
        <v>0.99</v>
      </c>
    </row>
    <row r="97" spans="1:15">
      <c r="A97" s="17">
        <v>376</v>
      </c>
      <c r="B97" s="15" t="s">
        <v>28</v>
      </c>
      <c r="C97" s="13">
        <v>200</v>
      </c>
      <c r="D97" s="6">
        <v>0.1</v>
      </c>
      <c r="E97" s="6">
        <v>0</v>
      </c>
      <c r="F97" s="6">
        <v>15</v>
      </c>
      <c r="G97" s="6">
        <v>93</v>
      </c>
      <c r="H97" s="6">
        <v>0</v>
      </c>
      <c r="I97" s="6">
        <v>0</v>
      </c>
      <c r="J97" s="6">
        <v>0.01</v>
      </c>
      <c r="K97" s="6">
        <v>0.1</v>
      </c>
      <c r="L97" s="6">
        <v>5.25</v>
      </c>
      <c r="M97" s="6">
        <v>8.24</v>
      </c>
      <c r="N97" s="6">
        <v>4.4000000000000004</v>
      </c>
      <c r="O97" s="6">
        <v>0.82</v>
      </c>
    </row>
    <row r="98" spans="1:15">
      <c r="A98" s="17"/>
      <c r="B98" s="13" t="s">
        <v>18</v>
      </c>
      <c r="C98" s="13" t="s">
        <v>109</v>
      </c>
      <c r="D98" s="6">
        <v>3.7</v>
      </c>
      <c r="E98" s="6">
        <v>0.6</v>
      </c>
      <c r="F98" s="6">
        <v>20.6</v>
      </c>
      <c r="G98" s="6">
        <v>102.6</v>
      </c>
      <c r="H98" s="6">
        <v>0</v>
      </c>
      <c r="I98" s="6">
        <v>0.06</v>
      </c>
      <c r="J98" s="6">
        <v>0.05</v>
      </c>
      <c r="K98" s="6">
        <v>0</v>
      </c>
      <c r="L98" s="6">
        <v>52.61</v>
      </c>
      <c r="M98" s="6">
        <v>101.5</v>
      </c>
      <c r="N98" s="6">
        <v>27.5</v>
      </c>
      <c r="O98" s="6">
        <v>0.75</v>
      </c>
    </row>
    <row r="99" spans="1:15">
      <c r="A99" s="17"/>
      <c r="B99" s="14" t="s">
        <v>19</v>
      </c>
      <c r="C99" s="14">
        <v>807</v>
      </c>
      <c r="D99" s="27">
        <f t="shared" ref="D99:O99" si="11">SUM(D94:D98)</f>
        <v>26.98</v>
      </c>
      <c r="E99" s="27">
        <f t="shared" si="11"/>
        <v>27.12</v>
      </c>
      <c r="F99" s="27">
        <f t="shared" si="11"/>
        <v>126.6</v>
      </c>
      <c r="G99" s="27">
        <f t="shared" si="11"/>
        <v>823.5</v>
      </c>
      <c r="H99" s="27">
        <f t="shared" si="11"/>
        <v>0.28000000000000003</v>
      </c>
      <c r="I99" s="27">
        <f t="shared" si="11"/>
        <v>0.13</v>
      </c>
      <c r="J99" s="27">
        <f t="shared" si="11"/>
        <v>0.14000000000000001</v>
      </c>
      <c r="K99" s="27">
        <f t="shared" si="11"/>
        <v>37.670000000000009</v>
      </c>
      <c r="L99" s="27">
        <f t="shared" si="11"/>
        <v>153.30000000000001</v>
      </c>
      <c r="M99" s="27">
        <f t="shared" si="11"/>
        <v>219.1</v>
      </c>
      <c r="N99" s="27">
        <f t="shared" si="11"/>
        <v>114.23</v>
      </c>
      <c r="O99" s="27">
        <f t="shared" si="11"/>
        <v>30.13</v>
      </c>
    </row>
    <row r="100" spans="1:15">
      <c r="A100" s="17"/>
      <c r="B100" s="14" t="s">
        <v>22</v>
      </c>
      <c r="C100" s="13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>
      <c r="A101" s="17">
        <v>415</v>
      </c>
      <c r="B101" s="13" t="s">
        <v>66</v>
      </c>
      <c r="C101" s="13" t="s">
        <v>138</v>
      </c>
      <c r="D101" s="6">
        <v>3.5</v>
      </c>
      <c r="E101" s="6">
        <v>5.6</v>
      </c>
      <c r="F101" s="6">
        <v>22.4</v>
      </c>
      <c r="G101" s="6">
        <v>182</v>
      </c>
      <c r="H101" s="6">
        <v>0.03</v>
      </c>
      <c r="I101" s="6">
        <v>0.06</v>
      </c>
      <c r="J101" s="6">
        <v>0.03</v>
      </c>
      <c r="K101" s="6">
        <v>0</v>
      </c>
      <c r="L101" s="6">
        <v>9.9600000000000009</v>
      </c>
      <c r="M101" s="6">
        <v>6.02</v>
      </c>
      <c r="N101" s="6">
        <v>36.82</v>
      </c>
      <c r="O101" s="6">
        <v>0.5</v>
      </c>
    </row>
    <row r="102" spans="1:15">
      <c r="A102" s="17"/>
      <c r="B102" s="13" t="s">
        <v>18</v>
      </c>
      <c r="C102" s="13" t="s">
        <v>122</v>
      </c>
      <c r="D102" s="6">
        <v>3.7</v>
      </c>
      <c r="E102" s="6">
        <v>0.6</v>
      </c>
      <c r="F102" s="6">
        <v>20.6</v>
      </c>
      <c r="G102" s="6">
        <v>102.6</v>
      </c>
      <c r="H102" s="6">
        <v>0</v>
      </c>
      <c r="I102" s="6">
        <v>0.06</v>
      </c>
      <c r="J102" s="6">
        <v>0.05</v>
      </c>
      <c r="K102" s="6">
        <v>0</v>
      </c>
      <c r="L102" s="6">
        <v>52.61</v>
      </c>
      <c r="M102" s="6">
        <v>101.5</v>
      </c>
      <c r="N102" s="6">
        <v>27.5</v>
      </c>
      <c r="O102" s="6">
        <v>0.75</v>
      </c>
    </row>
    <row r="103" spans="1:15">
      <c r="A103" s="17">
        <v>386</v>
      </c>
      <c r="B103" s="13" t="s">
        <v>69</v>
      </c>
      <c r="C103" s="13">
        <v>200</v>
      </c>
      <c r="D103" s="6">
        <v>4.5999999999999996</v>
      </c>
      <c r="E103" s="6">
        <v>5</v>
      </c>
      <c r="F103" s="6">
        <v>7.6</v>
      </c>
      <c r="G103" s="6">
        <v>85</v>
      </c>
      <c r="H103" s="6">
        <v>0.04</v>
      </c>
      <c r="I103" s="6">
        <v>0.06</v>
      </c>
      <c r="J103" s="6">
        <v>0.34</v>
      </c>
      <c r="K103" s="6">
        <v>1.4</v>
      </c>
      <c r="L103" s="6">
        <v>240</v>
      </c>
      <c r="M103" s="6">
        <v>190</v>
      </c>
      <c r="N103" s="6">
        <v>28</v>
      </c>
      <c r="O103" s="6">
        <v>0.2</v>
      </c>
    </row>
    <row r="104" spans="1:15">
      <c r="A104" s="17"/>
      <c r="B104" s="14" t="s">
        <v>19</v>
      </c>
      <c r="C104" s="14">
        <v>350</v>
      </c>
      <c r="D104" s="27">
        <f t="shared" ref="D104:O104" si="12">SUM(D101:D103)</f>
        <v>11.8</v>
      </c>
      <c r="E104" s="27">
        <f t="shared" si="12"/>
        <v>11.2</v>
      </c>
      <c r="F104" s="27">
        <f t="shared" si="12"/>
        <v>50.6</v>
      </c>
      <c r="G104" s="27">
        <f t="shared" si="12"/>
        <v>369.6</v>
      </c>
      <c r="H104" s="27">
        <f t="shared" si="12"/>
        <v>7.0000000000000007E-2</v>
      </c>
      <c r="I104" s="27">
        <f t="shared" si="12"/>
        <v>0.18</v>
      </c>
      <c r="J104" s="27">
        <f t="shared" si="12"/>
        <v>0.42000000000000004</v>
      </c>
      <c r="K104" s="27">
        <f t="shared" si="12"/>
        <v>1.4</v>
      </c>
      <c r="L104" s="27">
        <f t="shared" si="12"/>
        <v>302.57</v>
      </c>
      <c r="M104" s="27">
        <f t="shared" si="12"/>
        <v>297.52</v>
      </c>
      <c r="N104" s="27">
        <f t="shared" si="12"/>
        <v>92.32</v>
      </c>
      <c r="O104" s="27">
        <f t="shared" si="12"/>
        <v>1.45</v>
      </c>
    </row>
    <row r="105" spans="1:15" ht="20.25">
      <c r="A105" s="17"/>
      <c r="B105" s="9" t="s">
        <v>23</v>
      </c>
      <c r="C105" s="13"/>
      <c r="D105" s="27">
        <f t="shared" ref="D105:O105" si="13">D92+D99+D104</f>
        <v>58.739999999999995</v>
      </c>
      <c r="E105" s="27">
        <f t="shared" si="13"/>
        <v>59.239999999999995</v>
      </c>
      <c r="F105" s="27">
        <f t="shared" si="13"/>
        <v>252.62999999999997</v>
      </c>
      <c r="G105" s="27">
        <f t="shared" si="13"/>
        <v>1783</v>
      </c>
      <c r="H105" s="27">
        <f t="shared" si="13"/>
        <v>0.39</v>
      </c>
      <c r="I105" s="27">
        <f t="shared" si="13"/>
        <v>0.65</v>
      </c>
      <c r="J105" s="27">
        <f t="shared" si="13"/>
        <v>0.73000000000000009</v>
      </c>
      <c r="K105" s="27">
        <f t="shared" si="13"/>
        <v>120.76000000000002</v>
      </c>
      <c r="L105" s="27">
        <f t="shared" si="13"/>
        <v>605.18000000000006</v>
      </c>
      <c r="M105" s="27">
        <f t="shared" si="13"/>
        <v>862.17</v>
      </c>
      <c r="N105" s="27">
        <f t="shared" si="13"/>
        <v>314.74</v>
      </c>
      <c r="O105" s="27">
        <f t="shared" si="13"/>
        <v>39.86</v>
      </c>
    </row>
    <row r="106" spans="1:15">
      <c r="A106" s="17"/>
      <c r="B106" s="17"/>
      <c r="C106" s="13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>
      <c r="A107" s="17"/>
      <c r="B107" s="18" t="s">
        <v>35</v>
      </c>
      <c r="C107" s="13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>
      <c r="A108" s="17"/>
      <c r="B108" s="19" t="s">
        <v>16</v>
      </c>
      <c r="C108" s="13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>
      <c r="A109" s="17">
        <v>51</v>
      </c>
      <c r="B109" s="13" t="s">
        <v>70</v>
      </c>
      <c r="C109" s="13" t="s">
        <v>105</v>
      </c>
      <c r="D109" s="6">
        <v>5.3</v>
      </c>
      <c r="E109" s="6">
        <v>3</v>
      </c>
      <c r="F109" s="6">
        <v>13.8</v>
      </c>
      <c r="G109" s="6">
        <v>86.4</v>
      </c>
      <c r="H109" s="6">
        <v>0</v>
      </c>
      <c r="I109" s="6">
        <v>0.02</v>
      </c>
      <c r="J109" s="6">
        <v>0</v>
      </c>
      <c r="K109" s="6">
        <v>7.64</v>
      </c>
      <c r="L109" s="6">
        <v>28.07</v>
      </c>
      <c r="M109" s="6">
        <v>31.25</v>
      </c>
      <c r="N109" s="6">
        <v>18.54</v>
      </c>
      <c r="O109" s="6">
        <v>1.2</v>
      </c>
    </row>
    <row r="110" spans="1:15">
      <c r="A110" s="17">
        <v>291</v>
      </c>
      <c r="B110" s="20" t="s">
        <v>52</v>
      </c>
      <c r="C110" s="13" t="s">
        <v>151</v>
      </c>
      <c r="D110" s="6">
        <v>13.5</v>
      </c>
      <c r="E110" s="6">
        <v>20.3</v>
      </c>
      <c r="F110" s="6">
        <v>20</v>
      </c>
      <c r="G110" s="6">
        <v>180</v>
      </c>
      <c r="H110" s="6">
        <v>64</v>
      </c>
      <c r="I110" s="6">
        <v>0.26</v>
      </c>
      <c r="J110" s="6">
        <v>0.11</v>
      </c>
      <c r="K110" s="6">
        <v>1.01</v>
      </c>
      <c r="L110" s="6">
        <v>40.299999999999997</v>
      </c>
      <c r="M110" s="6">
        <v>209.5</v>
      </c>
      <c r="N110" s="6">
        <v>46.8</v>
      </c>
      <c r="O110" s="6">
        <v>2.0299999999999998</v>
      </c>
    </row>
    <row r="111" spans="1:15">
      <c r="A111" s="17">
        <v>312</v>
      </c>
      <c r="B111" s="20" t="s">
        <v>38</v>
      </c>
      <c r="C111" s="13">
        <v>180</v>
      </c>
      <c r="D111" s="6">
        <v>3.06</v>
      </c>
      <c r="E111" s="6">
        <v>4.8</v>
      </c>
      <c r="F111" s="6">
        <v>19</v>
      </c>
      <c r="G111" s="6">
        <v>137.30000000000001</v>
      </c>
      <c r="H111" s="6"/>
      <c r="I111" s="6"/>
      <c r="J111" s="6"/>
      <c r="K111" s="6"/>
      <c r="L111" s="6"/>
      <c r="M111" s="6"/>
      <c r="N111" s="6"/>
      <c r="O111" s="6"/>
    </row>
    <row r="112" spans="1:15">
      <c r="A112" s="17">
        <v>357</v>
      </c>
      <c r="B112" s="20" t="s">
        <v>32</v>
      </c>
      <c r="C112" s="13">
        <v>200</v>
      </c>
      <c r="D112" s="6">
        <v>0.14000000000000001</v>
      </c>
      <c r="E112" s="6">
        <v>0.06</v>
      </c>
      <c r="F112" s="6">
        <v>18</v>
      </c>
      <c r="G112" s="6">
        <v>139</v>
      </c>
      <c r="H112" s="6">
        <v>0</v>
      </c>
      <c r="I112" s="6">
        <v>0</v>
      </c>
      <c r="J112" s="6">
        <v>0.02</v>
      </c>
      <c r="K112" s="6">
        <v>20</v>
      </c>
      <c r="L112" s="6">
        <v>2.72</v>
      </c>
      <c r="M112" s="6">
        <v>18</v>
      </c>
      <c r="N112" s="6">
        <v>10</v>
      </c>
      <c r="O112" s="6">
        <v>0.12</v>
      </c>
    </row>
    <row r="113" spans="1:15">
      <c r="A113" s="17"/>
      <c r="B113" s="13" t="s">
        <v>18</v>
      </c>
      <c r="C113" s="13">
        <v>20</v>
      </c>
      <c r="D113" s="6">
        <v>2.4</v>
      </c>
      <c r="E113" s="6">
        <v>0.4</v>
      </c>
      <c r="F113" s="6">
        <v>12.6</v>
      </c>
      <c r="G113" s="6">
        <v>63.6</v>
      </c>
      <c r="H113" s="6">
        <v>0</v>
      </c>
      <c r="I113" s="6">
        <v>0.05</v>
      </c>
      <c r="J113" s="6">
        <v>0.04</v>
      </c>
      <c r="K113" s="6">
        <v>0</v>
      </c>
      <c r="L113" s="6">
        <v>41.5</v>
      </c>
      <c r="M113" s="6">
        <v>56</v>
      </c>
      <c r="N113" s="6">
        <v>10.5</v>
      </c>
      <c r="O113" s="6">
        <v>0.5</v>
      </c>
    </row>
    <row r="114" spans="1:15">
      <c r="A114" s="17"/>
      <c r="B114" s="19" t="s">
        <v>19</v>
      </c>
      <c r="C114" s="14">
        <v>775</v>
      </c>
      <c r="D114" s="27">
        <f t="shared" ref="D114:N114" si="14">SUM(D109:D113)</f>
        <v>24.4</v>
      </c>
      <c r="E114" s="27">
        <f t="shared" si="14"/>
        <v>28.56</v>
      </c>
      <c r="F114" s="27">
        <f t="shared" si="14"/>
        <v>83.399999999999991</v>
      </c>
      <c r="G114" s="27">
        <f t="shared" si="14"/>
        <v>606.30000000000007</v>
      </c>
      <c r="H114" s="27">
        <f t="shared" si="14"/>
        <v>64</v>
      </c>
      <c r="I114" s="27">
        <f t="shared" si="14"/>
        <v>0.33</v>
      </c>
      <c r="J114" s="27">
        <f t="shared" si="14"/>
        <v>0.17</v>
      </c>
      <c r="K114" s="27">
        <f t="shared" si="14"/>
        <v>28.65</v>
      </c>
      <c r="L114" s="27">
        <f t="shared" si="14"/>
        <v>112.59</v>
      </c>
      <c r="M114" s="27">
        <f t="shared" si="14"/>
        <v>314.75</v>
      </c>
      <c r="N114" s="27">
        <f t="shared" si="14"/>
        <v>85.84</v>
      </c>
      <c r="O114" s="27">
        <f>+O122+Q126</f>
        <v>9.67</v>
      </c>
    </row>
    <row r="115" spans="1:15">
      <c r="A115" s="17"/>
      <c r="B115" s="19" t="s">
        <v>20</v>
      </c>
      <c r="C115" s="13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 ht="30">
      <c r="A116" s="17">
        <v>73</v>
      </c>
      <c r="B116" s="20" t="s">
        <v>133</v>
      </c>
      <c r="C116" s="13">
        <v>100</v>
      </c>
      <c r="D116" s="6">
        <v>1.02</v>
      </c>
      <c r="E116" s="6">
        <v>2.76</v>
      </c>
      <c r="F116" s="6">
        <v>8.9</v>
      </c>
      <c r="G116" s="6">
        <v>75</v>
      </c>
      <c r="H116" s="6">
        <v>0.01</v>
      </c>
      <c r="I116" s="6">
        <v>0.02</v>
      </c>
      <c r="J116" s="6">
        <v>0.02</v>
      </c>
      <c r="K116" s="6">
        <v>5.52</v>
      </c>
      <c r="L116" s="6">
        <v>22.79</v>
      </c>
      <c r="M116" s="6">
        <v>38.39</v>
      </c>
      <c r="N116" s="6">
        <v>13.19</v>
      </c>
      <c r="O116" s="6">
        <v>0.61</v>
      </c>
    </row>
    <row r="117" spans="1:15" ht="30">
      <c r="A117" s="17">
        <v>102</v>
      </c>
      <c r="B117" s="20" t="s">
        <v>98</v>
      </c>
      <c r="C117" s="13" t="s">
        <v>119</v>
      </c>
      <c r="D117" s="6">
        <v>11.06</v>
      </c>
      <c r="E117" s="6">
        <v>4.28</v>
      </c>
      <c r="F117" s="6">
        <v>19.079999999999998</v>
      </c>
      <c r="G117" s="6">
        <v>195</v>
      </c>
      <c r="H117" s="6">
        <v>0.02</v>
      </c>
      <c r="I117" s="6">
        <v>0.22700000000000001</v>
      </c>
      <c r="J117" s="6">
        <v>7.2999999999999995E-2</v>
      </c>
      <c r="K117" s="6">
        <v>5.81</v>
      </c>
      <c r="L117" s="6">
        <v>35.299999999999997</v>
      </c>
      <c r="M117" s="6">
        <v>87.17</v>
      </c>
      <c r="N117" s="6">
        <v>71.55</v>
      </c>
      <c r="O117" s="6">
        <v>2.02</v>
      </c>
    </row>
    <row r="118" spans="1:15">
      <c r="A118" s="17">
        <v>234</v>
      </c>
      <c r="B118" s="10" t="s">
        <v>60</v>
      </c>
      <c r="C118" s="13" t="s">
        <v>124</v>
      </c>
      <c r="D118" s="6">
        <v>10.56</v>
      </c>
      <c r="E118" s="6">
        <v>14.88</v>
      </c>
      <c r="F118" s="6">
        <v>29</v>
      </c>
      <c r="G118" s="6">
        <v>212.8</v>
      </c>
      <c r="H118" s="6">
        <v>0.02</v>
      </c>
      <c r="I118" s="6">
        <v>0.16</v>
      </c>
      <c r="J118" s="6">
        <v>0.21</v>
      </c>
      <c r="K118" s="6">
        <v>0.42</v>
      </c>
      <c r="L118" s="6">
        <v>52.75</v>
      </c>
      <c r="M118" s="6">
        <v>136.59</v>
      </c>
      <c r="N118" s="6">
        <v>37.229999999999997</v>
      </c>
      <c r="O118" s="6">
        <v>1.1000000000000001</v>
      </c>
    </row>
    <row r="119" spans="1:15">
      <c r="A119" s="17">
        <v>321</v>
      </c>
      <c r="B119" s="10" t="s">
        <v>41</v>
      </c>
      <c r="C119" s="13">
        <v>180</v>
      </c>
      <c r="D119" s="6">
        <v>3.11</v>
      </c>
      <c r="E119" s="6">
        <v>4.01</v>
      </c>
      <c r="F119" s="6">
        <v>20.100000000000001</v>
      </c>
      <c r="G119" s="6">
        <v>128</v>
      </c>
      <c r="H119" s="6">
        <v>0.03</v>
      </c>
      <c r="I119" s="6">
        <v>0.01</v>
      </c>
      <c r="J119" s="6">
        <v>0.01</v>
      </c>
      <c r="K119" s="6">
        <v>0.05</v>
      </c>
      <c r="L119" s="6">
        <v>17.23</v>
      </c>
      <c r="M119" s="6">
        <v>207.5</v>
      </c>
      <c r="N119" s="6">
        <v>38.75</v>
      </c>
      <c r="O119" s="6">
        <v>4.67</v>
      </c>
    </row>
    <row r="120" spans="1:15">
      <c r="A120" s="13">
        <v>349</v>
      </c>
      <c r="B120" s="13" t="s">
        <v>144</v>
      </c>
      <c r="C120" s="10">
        <v>200</v>
      </c>
      <c r="D120" s="6">
        <v>7.0000000000000007E-2</v>
      </c>
      <c r="E120" s="6">
        <v>0</v>
      </c>
      <c r="F120" s="6">
        <v>21.82</v>
      </c>
      <c r="G120" s="6">
        <v>110</v>
      </c>
      <c r="H120" s="6">
        <v>0</v>
      </c>
      <c r="I120" s="6">
        <v>0.04</v>
      </c>
      <c r="J120" s="6">
        <v>0.04</v>
      </c>
      <c r="K120" s="6">
        <v>9.8000000000000007</v>
      </c>
      <c r="L120" s="6">
        <v>21.2</v>
      </c>
      <c r="M120" s="6">
        <v>11.96</v>
      </c>
      <c r="N120" s="6">
        <v>6.8</v>
      </c>
      <c r="O120" s="6">
        <v>0.52</v>
      </c>
    </row>
    <row r="121" spans="1:15">
      <c r="A121" s="17"/>
      <c r="B121" s="13" t="s">
        <v>18</v>
      </c>
      <c r="C121" s="13" t="s">
        <v>109</v>
      </c>
      <c r="D121" s="6">
        <v>3.7</v>
      </c>
      <c r="E121" s="6">
        <v>0.6</v>
      </c>
      <c r="F121" s="6">
        <v>20.6</v>
      </c>
      <c r="G121" s="6">
        <v>102.6</v>
      </c>
      <c r="H121" s="6">
        <v>0</v>
      </c>
      <c r="I121" s="6">
        <v>0.06</v>
      </c>
      <c r="J121" s="6">
        <v>0.05</v>
      </c>
      <c r="K121" s="6">
        <v>0</v>
      </c>
      <c r="L121" s="6">
        <v>52.61</v>
      </c>
      <c r="M121" s="6">
        <v>101.5</v>
      </c>
      <c r="N121" s="6">
        <v>27.5</v>
      </c>
      <c r="O121" s="6">
        <v>0.75</v>
      </c>
    </row>
    <row r="122" spans="1:15">
      <c r="A122" s="17"/>
      <c r="B122" s="19" t="s">
        <v>19</v>
      </c>
      <c r="C122" s="14"/>
      <c r="D122" s="27">
        <f t="shared" ref="D122:O122" si="15">SUM(D116:D121)</f>
        <v>29.52</v>
      </c>
      <c r="E122" s="27">
        <f t="shared" si="15"/>
        <v>26.53</v>
      </c>
      <c r="F122" s="27">
        <f t="shared" si="15"/>
        <v>119.5</v>
      </c>
      <c r="G122" s="27">
        <f t="shared" si="15"/>
        <v>823.4</v>
      </c>
      <c r="H122" s="27">
        <f t="shared" si="15"/>
        <v>0.08</v>
      </c>
      <c r="I122" s="27">
        <f t="shared" si="15"/>
        <v>0.51700000000000002</v>
      </c>
      <c r="J122" s="27">
        <f t="shared" si="15"/>
        <v>0.40299999999999997</v>
      </c>
      <c r="K122" s="27">
        <f t="shared" si="15"/>
        <v>21.6</v>
      </c>
      <c r="L122" s="27">
        <f t="shared" si="15"/>
        <v>201.88</v>
      </c>
      <c r="M122" s="27">
        <f t="shared" si="15"/>
        <v>583.1099999999999</v>
      </c>
      <c r="N122" s="27">
        <f t="shared" si="15"/>
        <v>195.02</v>
      </c>
      <c r="O122" s="27">
        <f t="shared" si="15"/>
        <v>9.67</v>
      </c>
    </row>
    <row r="123" spans="1:15">
      <c r="A123" s="17"/>
      <c r="B123" s="19" t="s">
        <v>22</v>
      </c>
      <c r="C123" s="13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>
      <c r="A124" s="17"/>
      <c r="B124" s="10" t="s">
        <v>72</v>
      </c>
      <c r="C124" s="13">
        <v>75</v>
      </c>
      <c r="D124" s="6">
        <v>2.4</v>
      </c>
      <c r="E124" s="6">
        <v>3.8</v>
      </c>
      <c r="F124" s="6">
        <v>19</v>
      </c>
      <c r="G124" s="6">
        <v>205</v>
      </c>
      <c r="H124" s="6">
        <v>0.01</v>
      </c>
      <c r="I124" s="6">
        <v>0.02</v>
      </c>
      <c r="J124" s="6">
        <v>0.4</v>
      </c>
      <c r="K124" s="6">
        <v>4.25</v>
      </c>
      <c r="L124" s="6">
        <v>18.2</v>
      </c>
      <c r="M124" s="6">
        <v>145</v>
      </c>
      <c r="N124" s="6">
        <v>12.3</v>
      </c>
      <c r="O124" s="6">
        <v>0.01</v>
      </c>
    </row>
    <row r="125" spans="1:15">
      <c r="A125" s="17"/>
      <c r="B125" s="13" t="s">
        <v>18</v>
      </c>
      <c r="C125" s="13" t="s">
        <v>125</v>
      </c>
      <c r="D125" s="6">
        <v>2.4</v>
      </c>
      <c r="E125" s="6">
        <v>0.4</v>
      </c>
      <c r="F125" s="6">
        <v>12.6</v>
      </c>
      <c r="G125" s="6">
        <v>63.6</v>
      </c>
      <c r="H125" s="6">
        <v>0</v>
      </c>
      <c r="I125" s="6">
        <v>0.05</v>
      </c>
      <c r="J125" s="6">
        <v>0.04</v>
      </c>
      <c r="K125" s="6">
        <v>0</v>
      </c>
      <c r="L125" s="6">
        <v>41.5</v>
      </c>
      <c r="M125" s="6">
        <v>56</v>
      </c>
      <c r="N125" s="6">
        <v>10.5</v>
      </c>
      <c r="O125" s="6">
        <v>0.5</v>
      </c>
    </row>
    <row r="126" spans="1:15">
      <c r="A126" s="17">
        <v>357</v>
      </c>
      <c r="B126" s="20" t="s">
        <v>139</v>
      </c>
      <c r="C126" s="13">
        <v>200</v>
      </c>
      <c r="D126" s="6">
        <v>0.14000000000000001</v>
      </c>
      <c r="E126" s="6">
        <v>0.06</v>
      </c>
      <c r="F126" s="6">
        <v>18</v>
      </c>
      <c r="G126" s="6">
        <v>85</v>
      </c>
      <c r="H126" s="6">
        <v>0</v>
      </c>
      <c r="I126" s="6">
        <v>0</v>
      </c>
      <c r="J126" s="6">
        <v>0.02</v>
      </c>
      <c r="K126" s="6">
        <v>20</v>
      </c>
      <c r="L126" s="6">
        <v>2.72</v>
      </c>
      <c r="M126" s="6">
        <v>18</v>
      </c>
      <c r="N126" s="6">
        <v>10</v>
      </c>
      <c r="O126" s="6">
        <v>0.12</v>
      </c>
    </row>
    <row r="127" spans="1:15">
      <c r="A127" s="17"/>
      <c r="B127" s="19" t="s">
        <v>19</v>
      </c>
      <c r="C127" s="14">
        <v>350</v>
      </c>
      <c r="D127" s="27">
        <f t="shared" ref="D127:I127" si="16">SUM(D124:D126)</f>
        <v>4.9399999999999995</v>
      </c>
      <c r="E127" s="27">
        <f t="shared" si="16"/>
        <v>4.26</v>
      </c>
      <c r="F127" s="27">
        <f t="shared" si="16"/>
        <v>49.6</v>
      </c>
      <c r="G127" s="27">
        <f t="shared" si="16"/>
        <v>353.6</v>
      </c>
      <c r="H127" s="27">
        <f t="shared" si="16"/>
        <v>0.01</v>
      </c>
      <c r="I127" s="27">
        <f t="shared" si="16"/>
        <v>7.0000000000000007E-2</v>
      </c>
      <c r="J127" s="27">
        <f t="shared" ref="J127:O127" si="17">SUM(J124:J126)</f>
        <v>0.46</v>
      </c>
      <c r="K127" s="27">
        <f t="shared" si="17"/>
        <v>24.25</v>
      </c>
      <c r="L127" s="27">
        <f t="shared" si="17"/>
        <v>62.42</v>
      </c>
      <c r="M127" s="27">
        <f t="shared" si="17"/>
        <v>219</v>
      </c>
      <c r="N127" s="27">
        <f t="shared" si="17"/>
        <v>32.799999999999997</v>
      </c>
      <c r="O127" s="27">
        <f t="shared" si="17"/>
        <v>0.63</v>
      </c>
    </row>
    <row r="128" spans="1:15" ht="20.25">
      <c r="A128" s="17"/>
      <c r="B128" s="9" t="s">
        <v>23</v>
      </c>
      <c r="C128" s="13"/>
      <c r="D128" s="27">
        <f>D114++D122+D127</f>
        <v>58.86</v>
      </c>
      <c r="E128" s="27">
        <f t="shared" ref="E128:O128" si="18">E114+E122+E127</f>
        <v>59.35</v>
      </c>
      <c r="F128" s="27">
        <f t="shared" si="18"/>
        <v>252.49999999999997</v>
      </c>
      <c r="G128" s="27">
        <f t="shared" si="18"/>
        <v>1783.3000000000002</v>
      </c>
      <c r="H128" s="27">
        <f t="shared" si="18"/>
        <v>64.09</v>
      </c>
      <c r="I128" s="27">
        <f t="shared" si="18"/>
        <v>0.91700000000000004</v>
      </c>
      <c r="J128" s="27">
        <f t="shared" si="18"/>
        <v>1.0329999999999999</v>
      </c>
      <c r="K128" s="27">
        <f t="shared" si="18"/>
        <v>74.5</v>
      </c>
      <c r="L128" s="27">
        <f t="shared" si="18"/>
        <v>376.89000000000004</v>
      </c>
      <c r="M128" s="27">
        <f t="shared" si="18"/>
        <v>1116.8599999999999</v>
      </c>
      <c r="N128" s="27">
        <f t="shared" si="18"/>
        <v>313.66000000000003</v>
      </c>
      <c r="O128" s="27">
        <f t="shared" si="18"/>
        <v>19.97</v>
      </c>
    </row>
    <row r="129" spans="1:15">
      <c r="A129" s="17"/>
      <c r="B129" s="17"/>
      <c r="C129" s="13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>
      <c r="A130" s="17"/>
      <c r="B130" s="18" t="s">
        <v>36</v>
      </c>
      <c r="C130" s="13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>
      <c r="A131" s="17"/>
      <c r="B131" s="19" t="s">
        <v>16</v>
      </c>
      <c r="C131" s="13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>
      <c r="A132" s="17"/>
      <c r="B132" s="20" t="s">
        <v>96</v>
      </c>
      <c r="C132" s="30" t="s">
        <v>67</v>
      </c>
      <c r="D132" s="6">
        <v>1.3</v>
      </c>
      <c r="E132" s="6">
        <v>4.5</v>
      </c>
      <c r="F132" s="6">
        <v>35</v>
      </c>
      <c r="G132" s="6">
        <v>188</v>
      </c>
      <c r="H132" s="6"/>
      <c r="I132" s="6"/>
      <c r="J132" s="6"/>
      <c r="K132" s="6"/>
      <c r="L132" s="6"/>
      <c r="M132" s="6"/>
      <c r="N132" s="6"/>
      <c r="O132" s="6"/>
    </row>
    <row r="133" spans="1:15">
      <c r="A133" s="17">
        <v>267</v>
      </c>
      <c r="B133" s="10" t="s">
        <v>95</v>
      </c>
      <c r="C133" s="13" t="s">
        <v>106</v>
      </c>
      <c r="D133" s="6">
        <v>12.9</v>
      </c>
      <c r="E133" s="6">
        <v>13.5</v>
      </c>
      <c r="F133" s="6">
        <v>12</v>
      </c>
      <c r="G133" s="6">
        <v>234</v>
      </c>
      <c r="H133" s="6">
        <v>0.02</v>
      </c>
      <c r="I133" s="6">
        <v>0.05</v>
      </c>
      <c r="J133" s="6">
        <v>0</v>
      </c>
      <c r="K133" s="6">
        <v>0</v>
      </c>
      <c r="L133" s="6">
        <v>12.86</v>
      </c>
      <c r="M133" s="6">
        <v>99.65</v>
      </c>
      <c r="N133" s="6">
        <v>88.75</v>
      </c>
      <c r="O133" s="6">
        <v>1.1000000000000001</v>
      </c>
    </row>
    <row r="134" spans="1:15">
      <c r="A134" s="17">
        <v>389</v>
      </c>
      <c r="B134" s="20" t="s">
        <v>68</v>
      </c>
      <c r="C134" s="13">
        <v>200</v>
      </c>
      <c r="D134" s="6">
        <v>5</v>
      </c>
      <c r="E134" s="6">
        <v>2.5</v>
      </c>
      <c r="F134" s="6">
        <v>24.4</v>
      </c>
      <c r="G134" s="6">
        <v>101.6</v>
      </c>
      <c r="H134" s="6"/>
      <c r="I134" s="6">
        <v>0.01</v>
      </c>
      <c r="J134" s="6"/>
      <c r="K134" s="6">
        <v>2</v>
      </c>
      <c r="L134" s="6">
        <v>12.58</v>
      </c>
      <c r="M134" s="6">
        <v>9</v>
      </c>
      <c r="N134" s="6">
        <v>5.9</v>
      </c>
      <c r="O134" s="6">
        <v>0.27</v>
      </c>
    </row>
    <row r="135" spans="1:15">
      <c r="A135" s="17"/>
      <c r="B135" s="13" t="s">
        <v>18</v>
      </c>
      <c r="C135" s="13" t="s">
        <v>126</v>
      </c>
      <c r="D135" s="6">
        <v>4</v>
      </c>
      <c r="E135" s="6">
        <v>0.4</v>
      </c>
      <c r="F135" s="6">
        <v>12.6</v>
      </c>
      <c r="G135" s="6">
        <v>63.6</v>
      </c>
      <c r="H135" s="6">
        <v>0</v>
      </c>
      <c r="I135" s="6">
        <v>0.05</v>
      </c>
      <c r="J135" s="6">
        <v>0.04</v>
      </c>
      <c r="K135" s="6">
        <v>0</v>
      </c>
      <c r="L135" s="6">
        <v>41.5</v>
      </c>
      <c r="M135" s="6">
        <v>56</v>
      </c>
      <c r="N135" s="6">
        <v>10.5</v>
      </c>
      <c r="O135" s="6">
        <v>0.5</v>
      </c>
    </row>
    <row r="136" spans="1:15">
      <c r="A136" s="17"/>
      <c r="B136" s="19" t="s">
        <v>19</v>
      </c>
      <c r="C136" s="14">
        <v>550</v>
      </c>
      <c r="D136" s="27">
        <f t="shared" ref="D136:O136" si="19">SUM(D132:D135)</f>
        <v>23.200000000000003</v>
      </c>
      <c r="E136" s="27">
        <f t="shared" si="19"/>
        <v>20.9</v>
      </c>
      <c r="F136" s="27">
        <f t="shared" si="19"/>
        <v>84</v>
      </c>
      <c r="G136" s="27">
        <f t="shared" si="19"/>
        <v>587.20000000000005</v>
      </c>
      <c r="H136" s="27">
        <f t="shared" si="19"/>
        <v>0.02</v>
      </c>
      <c r="I136" s="27">
        <f t="shared" si="19"/>
        <v>0.11000000000000001</v>
      </c>
      <c r="J136" s="27">
        <f t="shared" si="19"/>
        <v>0.04</v>
      </c>
      <c r="K136" s="27">
        <f t="shared" si="19"/>
        <v>2</v>
      </c>
      <c r="L136" s="27">
        <f t="shared" si="19"/>
        <v>66.94</v>
      </c>
      <c r="M136" s="27">
        <f t="shared" si="19"/>
        <v>164.65</v>
      </c>
      <c r="N136" s="27">
        <f t="shared" si="19"/>
        <v>105.15</v>
      </c>
      <c r="O136" s="27">
        <f t="shared" si="19"/>
        <v>1.87</v>
      </c>
    </row>
    <row r="137" spans="1:15">
      <c r="A137" s="17"/>
      <c r="B137" s="19" t="s">
        <v>20</v>
      </c>
      <c r="C137" s="13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30">
      <c r="A138" s="17">
        <v>52</v>
      </c>
      <c r="B138" s="15" t="s">
        <v>134</v>
      </c>
      <c r="C138" s="13">
        <v>100</v>
      </c>
      <c r="D138" s="6">
        <v>0.96</v>
      </c>
      <c r="E138" s="6">
        <v>3.6</v>
      </c>
      <c r="F138" s="6">
        <v>6.6</v>
      </c>
      <c r="G138" s="6">
        <v>62.4</v>
      </c>
      <c r="H138" s="6">
        <v>0</v>
      </c>
      <c r="I138" s="6">
        <v>7.3</v>
      </c>
      <c r="J138" s="6">
        <v>0.01</v>
      </c>
      <c r="K138" s="6"/>
      <c r="L138" s="6">
        <v>10.1</v>
      </c>
      <c r="M138" s="6">
        <v>6</v>
      </c>
      <c r="N138" s="6">
        <v>7.1</v>
      </c>
      <c r="O138" s="6">
        <v>0.1</v>
      </c>
    </row>
    <row r="139" spans="1:15">
      <c r="A139" s="17">
        <v>99</v>
      </c>
      <c r="B139" s="10" t="s">
        <v>102</v>
      </c>
      <c r="C139" s="13" t="s">
        <v>121</v>
      </c>
      <c r="D139" s="6">
        <v>1.3</v>
      </c>
      <c r="E139" s="6">
        <v>3.94</v>
      </c>
      <c r="F139" s="6">
        <v>13</v>
      </c>
      <c r="G139" s="6">
        <v>125</v>
      </c>
      <c r="H139" s="6">
        <v>0.16</v>
      </c>
      <c r="I139" s="6">
        <v>0.04</v>
      </c>
      <c r="J139" s="6">
        <v>7.0000000000000007E-2</v>
      </c>
      <c r="K139" s="6">
        <v>3.79</v>
      </c>
      <c r="L139" s="6">
        <v>21.96</v>
      </c>
      <c r="M139" s="6">
        <v>11.2</v>
      </c>
      <c r="N139" s="6">
        <v>72.39</v>
      </c>
      <c r="O139" s="6">
        <v>3.27</v>
      </c>
    </row>
    <row r="140" spans="1:15">
      <c r="A140" s="17">
        <v>290</v>
      </c>
      <c r="B140" s="10" t="s">
        <v>140</v>
      </c>
      <c r="C140" s="13" t="s">
        <v>151</v>
      </c>
      <c r="D140" s="6">
        <v>20.96</v>
      </c>
      <c r="E140" s="6">
        <v>23.68</v>
      </c>
      <c r="F140" s="6">
        <v>45.28</v>
      </c>
      <c r="G140" s="6">
        <v>318</v>
      </c>
      <c r="H140" s="6">
        <v>0.01</v>
      </c>
      <c r="I140" s="6">
        <v>0.01</v>
      </c>
      <c r="J140" s="6">
        <v>0.03</v>
      </c>
      <c r="K140" s="6">
        <v>0.2</v>
      </c>
      <c r="L140" s="6">
        <v>25.11</v>
      </c>
      <c r="M140" s="6">
        <v>2.75</v>
      </c>
      <c r="N140" s="6">
        <v>16.739999999999998</v>
      </c>
      <c r="O140" s="6">
        <v>0.09</v>
      </c>
    </row>
    <row r="141" spans="1:15">
      <c r="A141" s="17">
        <v>317</v>
      </c>
      <c r="B141" s="10" t="s">
        <v>38</v>
      </c>
      <c r="C141" s="13">
        <v>180</v>
      </c>
      <c r="D141" s="6">
        <v>3.06</v>
      </c>
      <c r="E141" s="6">
        <v>2.84</v>
      </c>
      <c r="F141" s="6">
        <v>17.21</v>
      </c>
      <c r="G141" s="6">
        <v>106.65</v>
      </c>
      <c r="H141" s="6">
        <v>0.02</v>
      </c>
      <c r="I141" s="6">
        <v>0.11</v>
      </c>
      <c r="J141" s="6">
        <v>0.09</v>
      </c>
      <c r="K141" s="6">
        <v>17.27</v>
      </c>
      <c r="L141" s="6">
        <v>32.25</v>
      </c>
      <c r="M141" s="6">
        <v>22.08</v>
      </c>
      <c r="N141" s="6">
        <v>65.67</v>
      </c>
      <c r="O141" s="6">
        <v>0.82</v>
      </c>
    </row>
    <row r="142" spans="1:15">
      <c r="A142" s="17">
        <v>376</v>
      </c>
      <c r="B142" s="15" t="s">
        <v>39</v>
      </c>
      <c r="C142" s="13">
        <v>200</v>
      </c>
      <c r="D142" s="6">
        <v>0.1</v>
      </c>
      <c r="E142" s="6">
        <v>0</v>
      </c>
      <c r="F142" s="6">
        <v>15</v>
      </c>
      <c r="G142" s="6">
        <v>110</v>
      </c>
      <c r="H142" s="6">
        <v>0</v>
      </c>
      <c r="I142" s="6">
        <v>0</v>
      </c>
      <c r="J142" s="6">
        <v>0.01</v>
      </c>
      <c r="K142" s="6">
        <v>0.1</v>
      </c>
      <c r="L142" s="6">
        <v>5.25</v>
      </c>
      <c r="M142" s="6">
        <v>8.24</v>
      </c>
      <c r="N142" s="6">
        <v>4.4000000000000004</v>
      </c>
      <c r="O142" s="6">
        <v>0.82</v>
      </c>
    </row>
    <row r="143" spans="1:15">
      <c r="A143" s="17"/>
      <c r="B143" s="13" t="s">
        <v>18</v>
      </c>
      <c r="C143" s="13" t="s">
        <v>109</v>
      </c>
      <c r="D143" s="6">
        <v>3.7</v>
      </c>
      <c r="E143" s="6">
        <v>0.6</v>
      </c>
      <c r="F143" s="6">
        <v>20.6</v>
      </c>
      <c r="G143" s="6">
        <v>102.6</v>
      </c>
      <c r="H143" s="6">
        <v>0</v>
      </c>
      <c r="I143" s="6">
        <v>0.06</v>
      </c>
      <c r="J143" s="6">
        <v>0.05</v>
      </c>
      <c r="K143" s="6">
        <v>0</v>
      </c>
      <c r="L143" s="6">
        <v>52.61</v>
      </c>
      <c r="M143" s="6">
        <v>101.5</v>
      </c>
      <c r="N143" s="6">
        <v>27.5</v>
      </c>
      <c r="O143" s="6">
        <v>0.75</v>
      </c>
    </row>
    <row r="144" spans="1:15">
      <c r="A144" s="17"/>
      <c r="B144" s="19" t="s">
        <v>19</v>
      </c>
      <c r="C144" s="14">
        <v>925</v>
      </c>
      <c r="D144" s="27">
        <f t="shared" ref="D144:O144" si="20">SUM(D138:D143)</f>
        <v>30.08</v>
      </c>
      <c r="E144" s="27">
        <f t="shared" si="20"/>
        <v>34.660000000000004</v>
      </c>
      <c r="F144" s="27">
        <f>SUM(F138:F143)</f>
        <v>117.69</v>
      </c>
      <c r="G144" s="27">
        <f t="shared" si="20"/>
        <v>824.65</v>
      </c>
      <c r="H144" s="27">
        <f t="shared" si="20"/>
        <v>0.19</v>
      </c>
      <c r="I144" s="27">
        <f t="shared" si="20"/>
        <v>7.52</v>
      </c>
      <c r="J144" s="27">
        <f t="shared" si="20"/>
        <v>0.26</v>
      </c>
      <c r="K144" s="27">
        <f t="shared" si="20"/>
        <v>21.36</v>
      </c>
      <c r="L144" s="27">
        <f t="shared" si="20"/>
        <v>147.28</v>
      </c>
      <c r="M144" s="27">
        <f t="shared" si="20"/>
        <v>151.77000000000001</v>
      </c>
      <c r="N144" s="27">
        <f t="shared" si="20"/>
        <v>193.79999999999998</v>
      </c>
      <c r="O144" s="27">
        <f t="shared" si="20"/>
        <v>5.8500000000000005</v>
      </c>
    </row>
    <row r="145" spans="1:15">
      <c r="A145" s="17"/>
      <c r="B145" s="19" t="s">
        <v>22</v>
      </c>
      <c r="C145" s="13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>
      <c r="A146" s="17">
        <v>15</v>
      </c>
      <c r="B146" s="10" t="s">
        <v>66</v>
      </c>
      <c r="C146" s="13" t="s">
        <v>138</v>
      </c>
      <c r="D146" s="6">
        <v>3.8</v>
      </c>
      <c r="E146" s="6">
        <v>4</v>
      </c>
      <c r="F146" s="6">
        <v>9.1999999999999993</v>
      </c>
      <c r="G146" s="6">
        <v>175</v>
      </c>
      <c r="H146" s="6">
        <v>0.03</v>
      </c>
      <c r="I146" s="6">
        <v>0.05</v>
      </c>
      <c r="J146" s="6">
        <v>0.05</v>
      </c>
      <c r="K146" s="6">
        <v>0.24</v>
      </c>
      <c r="L146" s="6">
        <v>156.6</v>
      </c>
      <c r="M146" s="6">
        <v>106.5</v>
      </c>
      <c r="N146" s="6">
        <v>17.399999999999999</v>
      </c>
      <c r="O146" s="6">
        <v>0.76</v>
      </c>
    </row>
    <row r="147" spans="1:15">
      <c r="A147" s="17"/>
      <c r="B147" s="13" t="s">
        <v>80</v>
      </c>
      <c r="C147" s="13">
        <v>100</v>
      </c>
      <c r="D147" s="6">
        <v>1.2</v>
      </c>
      <c r="E147" s="6">
        <v>0.2</v>
      </c>
      <c r="F147" s="6">
        <v>6.3</v>
      </c>
      <c r="G147" s="6">
        <v>65</v>
      </c>
      <c r="H147" s="6">
        <v>0</v>
      </c>
      <c r="I147" s="6">
        <v>0.05</v>
      </c>
      <c r="J147" s="6">
        <v>0.04</v>
      </c>
      <c r="K147" s="6">
        <v>0</v>
      </c>
      <c r="L147" s="6">
        <v>41.5</v>
      </c>
      <c r="M147" s="6">
        <v>56</v>
      </c>
      <c r="N147" s="6">
        <v>10.5</v>
      </c>
      <c r="O147" s="6">
        <v>0.5</v>
      </c>
    </row>
    <row r="148" spans="1:15">
      <c r="A148" s="17">
        <v>388</v>
      </c>
      <c r="B148" s="15" t="s">
        <v>141</v>
      </c>
      <c r="C148" s="13">
        <v>200</v>
      </c>
      <c r="D148" s="6">
        <v>0.68</v>
      </c>
      <c r="E148" s="6">
        <v>0</v>
      </c>
      <c r="F148" s="6">
        <v>35.26</v>
      </c>
      <c r="G148" s="6">
        <v>123.3</v>
      </c>
      <c r="H148" s="6">
        <v>0</v>
      </c>
      <c r="I148" s="6">
        <v>0.02</v>
      </c>
      <c r="J148" s="6">
        <v>0.02</v>
      </c>
      <c r="K148" s="6">
        <v>60</v>
      </c>
      <c r="L148" s="6">
        <v>11.2</v>
      </c>
      <c r="M148" s="6">
        <v>3.12</v>
      </c>
      <c r="N148" s="6">
        <v>3</v>
      </c>
      <c r="O148" s="6">
        <v>4.79</v>
      </c>
    </row>
    <row r="149" spans="1:15">
      <c r="A149" s="17"/>
      <c r="B149" s="19" t="s">
        <v>19</v>
      </c>
      <c r="C149" s="14">
        <v>350</v>
      </c>
      <c r="D149" s="27">
        <f>SUM(D146:D148)</f>
        <v>5.68</v>
      </c>
      <c r="E149" s="27">
        <f>SUM(E146:E148)</f>
        <v>4.2</v>
      </c>
      <c r="F149" s="27">
        <f>SUM(F146:F148)</f>
        <v>50.76</v>
      </c>
      <c r="G149" s="27">
        <f>SUM(G146:G148)</f>
        <v>363.3</v>
      </c>
      <c r="H149" s="27"/>
      <c r="I149" s="27">
        <f t="shared" ref="I149:O149" si="21">SUM(I146:I148)</f>
        <v>0.12000000000000001</v>
      </c>
      <c r="J149" s="27">
        <f t="shared" si="21"/>
        <v>0.11</v>
      </c>
      <c r="K149" s="27">
        <f t="shared" si="21"/>
        <v>60.24</v>
      </c>
      <c r="L149" s="27">
        <f t="shared" si="21"/>
        <v>209.29999999999998</v>
      </c>
      <c r="M149" s="27">
        <f t="shared" si="21"/>
        <v>165.62</v>
      </c>
      <c r="N149" s="27">
        <f t="shared" si="21"/>
        <v>30.9</v>
      </c>
      <c r="O149" s="27">
        <f t="shared" si="21"/>
        <v>6.05</v>
      </c>
    </row>
    <row r="150" spans="1:15" ht="20.25">
      <c r="A150" s="17"/>
      <c r="B150" s="9" t="s">
        <v>23</v>
      </c>
      <c r="C150" s="13"/>
      <c r="D150" s="27">
        <f t="shared" ref="D150:O150" si="22">D136+D144+D149</f>
        <v>58.96</v>
      </c>
      <c r="E150" s="27">
        <f t="shared" si="22"/>
        <v>59.760000000000005</v>
      </c>
      <c r="F150" s="27">
        <f t="shared" si="22"/>
        <v>252.45</v>
      </c>
      <c r="G150" s="27">
        <f t="shared" si="22"/>
        <v>1775.1499999999999</v>
      </c>
      <c r="H150" s="27">
        <f t="shared" si="22"/>
        <v>0.21</v>
      </c>
      <c r="I150" s="27">
        <f t="shared" si="22"/>
        <v>7.75</v>
      </c>
      <c r="J150" s="27">
        <f t="shared" si="22"/>
        <v>0.41</v>
      </c>
      <c r="K150" s="27">
        <f t="shared" si="22"/>
        <v>83.6</v>
      </c>
      <c r="L150" s="27">
        <f t="shared" si="22"/>
        <v>423.52</v>
      </c>
      <c r="M150" s="27">
        <f t="shared" si="22"/>
        <v>482.04</v>
      </c>
      <c r="N150" s="27">
        <f t="shared" si="22"/>
        <v>329.84999999999997</v>
      </c>
      <c r="O150" s="27">
        <f t="shared" si="22"/>
        <v>13.77</v>
      </c>
    </row>
    <row r="151" spans="1:15">
      <c r="A151" s="8"/>
      <c r="B151" s="8"/>
      <c r="C151" s="6"/>
      <c r="D151" s="6"/>
      <c r="E151" s="6"/>
      <c r="F151" s="6"/>
      <c r="G151" s="6"/>
      <c r="H151" s="27"/>
      <c r="I151" s="27"/>
      <c r="J151" s="27"/>
      <c r="K151" s="27"/>
      <c r="L151" s="27"/>
      <c r="M151" s="27"/>
      <c r="N151" s="27"/>
      <c r="O151" s="27"/>
    </row>
    <row r="152" spans="1:15">
      <c r="A152" s="8"/>
      <c r="B152" s="51" t="s">
        <v>43</v>
      </c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3"/>
    </row>
    <row r="153" spans="1:15">
      <c r="A153" s="13"/>
      <c r="B153" s="12" t="s">
        <v>44</v>
      </c>
      <c r="C153" s="11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</row>
    <row r="154" spans="1:15">
      <c r="A154" s="13"/>
      <c r="B154" s="14" t="s">
        <v>16</v>
      </c>
      <c r="C154" s="13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</row>
    <row r="155" spans="1:15">
      <c r="A155" s="13">
        <v>243</v>
      </c>
      <c r="B155" s="15" t="s">
        <v>116</v>
      </c>
      <c r="C155" s="13" t="s">
        <v>146</v>
      </c>
      <c r="D155" s="8">
        <v>5.64</v>
      </c>
      <c r="E155" s="8">
        <v>14.04</v>
      </c>
      <c r="F155" s="8">
        <v>4.5999999999999996</v>
      </c>
      <c r="G155" s="8">
        <v>151.19999999999999</v>
      </c>
      <c r="H155" s="8">
        <v>0</v>
      </c>
      <c r="I155" s="8">
        <v>0</v>
      </c>
      <c r="J155" s="8">
        <v>0</v>
      </c>
      <c r="K155" s="8">
        <v>0</v>
      </c>
      <c r="L155" s="8">
        <v>11.67</v>
      </c>
      <c r="M155" s="8">
        <v>46.42</v>
      </c>
      <c r="N155" s="8">
        <v>6.25</v>
      </c>
      <c r="O155" s="8">
        <v>0.6</v>
      </c>
    </row>
    <row r="156" spans="1:15">
      <c r="A156" s="13">
        <v>204</v>
      </c>
      <c r="B156" s="15" t="s">
        <v>94</v>
      </c>
      <c r="C156" s="13">
        <v>250</v>
      </c>
      <c r="D156" s="8">
        <v>12.3</v>
      </c>
      <c r="E156" s="8">
        <v>15.45</v>
      </c>
      <c r="F156" s="8">
        <v>37.5</v>
      </c>
      <c r="G156" s="8">
        <v>249</v>
      </c>
      <c r="H156" s="8">
        <v>0.24</v>
      </c>
      <c r="I156" s="8">
        <v>0.03</v>
      </c>
      <c r="J156" s="8">
        <v>0.19</v>
      </c>
      <c r="K156" s="8">
        <v>0.14000000000000001</v>
      </c>
      <c r="L156" s="8">
        <v>32.549999999999997</v>
      </c>
      <c r="M156" s="8">
        <v>57.94</v>
      </c>
      <c r="N156" s="8">
        <v>7.79</v>
      </c>
      <c r="O156" s="8">
        <v>0.53</v>
      </c>
    </row>
    <row r="157" spans="1:15">
      <c r="A157" s="13">
        <v>389</v>
      </c>
      <c r="B157" s="15" t="s">
        <v>32</v>
      </c>
      <c r="C157" s="23">
        <v>200</v>
      </c>
      <c r="D157" s="8">
        <v>1</v>
      </c>
      <c r="E157" s="8">
        <v>0</v>
      </c>
      <c r="F157" s="8">
        <v>30.2</v>
      </c>
      <c r="G157" s="8">
        <v>124.8</v>
      </c>
      <c r="H157" s="8"/>
      <c r="I157" s="6">
        <v>0.01</v>
      </c>
      <c r="J157" s="6"/>
      <c r="K157" s="6">
        <v>2</v>
      </c>
      <c r="L157" s="6">
        <v>12.58</v>
      </c>
      <c r="M157" s="6">
        <v>9</v>
      </c>
      <c r="N157" s="6">
        <v>5.9</v>
      </c>
      <c r="O157" s="6">
        <v>0.27</v>
      </c>
    </row>
    <row r="158" spans="1:15">
      <c r="A158" s="13"/>
      <c r="B158" s="13" t="s">
        <v>18</v>
      </c>
      <c r="C158" s="13" t="s">
        <v>109</v>
      </c>
      <c r="D158" s="6">
        <v>2.4</v>
      </c>
      <c r="E158" s="6">
        <v>0.4</v>
      </c>
      <c r="F158" s="6">
        <v>12.6</v>
      </c>
      <c r="G158" s="6">
        <v>63.6</v>
      </c>
      <c r="H158" s="6">
        <v>0</v>
      </c>
      <c r="I158" s="6">
        <v>0.05</v>
      </c>
      <c r="J158" s="6">
        <v>0.04</v>
      </c>
      <c r="K158" s="6">
        <v>0</v>
      </c>
      <c r="L158" s="6">
        <v>41.5</v>
      </c>
      <c r="M158" s="6">
        <v>56</v>
      </c>
      <c r="N158" s="6">
        <v>10.5</v>
      </c>
      <c r="O158" s="6">
        <v>0.5</v>
      </c>
    </row>
    <row r="159" spans="1:15">
      <c r="A159" s="13"/>
      <c r="B159" s="14" t="s">
        <v>19</v>
      </c>
      <c r="C159" s="14">
        <v>582</v>
      </c>
      <c r="D159" s="27">
        <f t="shared" ref="D159:O159" si="23">SUM(D155:D158)</f>
        <v>21.34</v>
      </c>
      <c r="E159" s="27">
        <f t="shared" si="23"/>
        <v>29.889999999999997</v>
      </c>
      <c r="F159" s="27">
        <f t="shared" si="23"/>
        <v>84.899999999999991</v>
      </c>
      <c r="G159" s="27">
        <f t="shared" si="23"/>
        <v>588.6</v>
      </c>
      <c r="H159" s="27">
        <f t="shared" si="23"/>
        <v>0.24</v>
      </c>
      <c r="I159" s="27">
        <f t="shared" si="23"/>
        <v>0.09</v>
      </c>
      <c r="J159" s="27">
        <f t="shared" si="23"/>
        <v>0.23</v>
      </c>
      <c r="K159" s="27">
        <f t="shared" si="23"/>
        <v>2.14</v>
      </c>
      <c r="L159" s="27">
        <f t="shared" si="23"/>
        <v>98.3</v>
      </c>
      <c r="M159" s="27">
        <f t="shared" si="23"/>
        <v>169.36</v>
      </c>
      <c r="N159" s="27">
        <f t="shared" si="23"/>
        <v>30.439999999999998</v>
      </c>
      <c r="O159" s="27">
        <f t="shared" si="23"/>
        <v>1.9</v>
      </c>
    </row>
    <row r="160" spans="1:15">
      <c r="A160" s="13"/>
      <c r="B160" s="14" t="s">
        <v>20</v>
      </c>
      <c r="C160" s="13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1:15" ht="30">
      <c r="A161" s="13">
        <v>42</v>
      </c>
      <c r="B161" s="15" t="s">
        <v>132</v>
      </c>
      <c r="C161" s="13">
        <v>100</v>
      </c>
      <c r="D161" s="8">
        <v>1.2</v>
      </c>
      <c r="E161" s="8">
        <v>3.6</v>
      </c>
      <c r="F161" s="8">
        <v>9.1199999999999992</v>
      </c>
      <c r="G161" s="8">
        <v>73.8</v>
      </c>
      <c r="H161" s="8">
        <v>0.7</v>
      </c>
      <c r="I161" s="8">
        <v>0.02</v>
      </c>
      <c r="J161" s="8">
        <v>0.02</v>
      </c>
      <c r="K161" s="8">
        <v>15.2</v>
      </c>
      <c r="L161" s="8">
        <v>29.3</v>
      </c>
      <c r="M161" s="8">
        <v>19.52</v>
      </c>
      <c r="N161" s="8">
        <v>9.4</v>
      </c>
      <c r="O161" s="8">
        <v>0.4</v>
      </c>
    </row>
    <row r="162" spans="1:15" ht="30">
      <c r="A162" s="17">
        <v>88</v>
      </c>
      <c r="B162" s="15" t="s">
        <v>114</v>
      </c>
      <c r="C162" s="23" t="s">
        <v>119</v>
      </c>
      <c r="D162" s="8">
        <v>4.5</v>
      </c>
      <c r="E162" s="8">
        <v>3.94</v>
      </c>
      <c r="F162" s="8">
        <v>9.1999999999999993</v>
      </c>
      <c r="G162" s="8">
        <v>125</v>
      </c>
      <c r="H162" s="6">
        <v>0.16</v>
      </c>
      <c r="I162" s="6">
        <v>0.04</v>
      </c>
      <c r="J162" s="6">
        <v>7.0000000000000007E-2</v>
      </c>
      <c r="K162" s="6">
        <v>3.79</v>
      </c>
      <c r="L162" s="6">
        <v>21.96</v>
      </c>
      <c r="M162" s="6">
        <v>11.2</v>
      </c>
      <c r="N162" s="6">
        <v>72.39</v>
      </c>
      <c r="O162" s="6">
        <v>3.27</v>
      </c>
    </row>
    <row r="163" spans="1:15">
      <c r="A163" s="17">
        <v>290</v>
      </c>
      <c r="B163" s="10" t="s">
        <v>117</v>
      </c>
      <c r="C163" s="23" t="s">
        <v>151</v>
      </c>
      <c r="D163" s="8">
        <v>20.96</v>
      </c>
      <c r="E163" s="8">
        <v>14</v>
      </c>
      <c r="F163" s="8">
        <v>15.28</v>
      </c>
      <c r="G163" s="8">
        <v>205</v>
      </c>
      <c r="H163" s="8">
        <v>0.03</v>
      </c>
      <c r="I163" s="8">
        <v>0.08</v>
      </c>
      <c r="J163" s="8">
        <v>0.08</v>
      </c>
      <c r="K163" s="8">
        <v>51.66</v>
      </c>
      <c r="L163" s="8">
        <v>154.55000000000001</v>
      </c>
      <c r="M163" s="8">
        <v>25.77</v>
      </c>
      <c r="N163" s="8">
        <v>1.0900000000000001</v>
      </c>
      <c r="O163" s="8">
        <v>1.2</v>
      </c>
    </row>
    <row r="164" spans="1:15">
      <c r="A164" s="17">
        <v>304</v>
      </c>
      <c r="B164" s="13" t="s">
        <v>142</v>
      </c>
      <c r="C164" s="23">
        <v>180</v>
      </c>
      <c r="D164" s="8">
        <v>3.8</v>
      </c>
      <c r="E164" s="8">
        <v>6.11</v>
      </c>
      <c r="F164" s="8">
        <v>41.4</v>
      </c>
      <c r="G164" s="8">
        <v>231</v>
      </c>
      <c r="H164" s="8">
        <v>20</v>
      </c>
      <c r="I164" s="8">
        <v>0.03</v>
      </c>
      <c r="J164" s="8">
        <v>0.06</v>
      </c>
      <c r="K164" s="8">
        <v>2.1</v>
      </c>
      <c r="L164" s="8">
        <v>26.1</v>
      </c>
      <c r="M164" s="8">
        <v>80.400000000000006</v>
      </c>
      <c r="N164" s="8">
        <v>33</v>
      </c>
      <c r="O164" s="8">
        <v>0.55000000000000004</v>
      </c>
    </row>
    <row r="165" spans="1:15">
      <c r="A165" s="13">
        <v>349</v>
      </c>
      <c r="B165" s="13" t="s">
        <v>28</v>
      </c>
      <c r="C165" s="10">
        <v>200</v>
      </c>
      <c r="D165" s="8">
        <v>7.0000000000000007E-2</v>
      </c>
      <c r="E165" s="8">
        <v>0</v>
      </c>
      <c r="F165" s="8">
        <v>21.82</v>
      </c>
      <c r="G165" s="8">
        <v>87.6</v>
      </c>
      <c r="H165" s="8">
        <v>0</v>
      </c>
      <c r="I165" s="8">
        <v>0.04</v>
      </c>
      <c r="J165" s="8">
        <v>0.04</v>
      </c>
      <c r="K165" s="8">
        <v>9.8000000000000007</v>
      </c>
      <c r="L165" s="8">
        <v>21.2</v>
      </c>
      <c r="M165" s="8">
        <v>11.96</v>
      </c>
      <c r="N165" s="8">
        <v>6.8</v>
      </c>
      <c r="O165" s="8">
        <v>0.52</v>
      </c>
    </row>
    <row r="166" spans="1:15">
      <c r="A166" s="13"/>
      <c r="B166" s="13" t="s">
        <v>29</v>
      </c>
      <c r="C166" s="10">
        <v>35</v>
      </c>
      <c r="D166" s="8"/>
      <c r="E166" s="8"/>
      <c r="F166" s="8"/>
      <c r="G166" s="8"/>
      <c r="H166" s="8"/>
      <c r="I166" s="8"/>
      <c r="J166" s="8"/>
      <c r="K166" s="8">
        <v>35</v>
      </c>
      <c r="L166" s="8"/>
      <c r="M166" s="8"/>
      <c r="N166" s="8"/>
      <c r="O166" s="8"/>
    </row>
    <row r="167" spans="1:15">
      <c r="A167" s="13"/>
      <c r="B167" s="13" t="s">
        <v>18</v>
      </c>
      <c r="C167" s="23" t="s">
        <v>109</v>
      </c>
      <c r="D167" s="8">
        <v>3.7</v>
      </c>
      <c r="E167" s="8">
        <v>0.6</v>
      </c>
      <c r="F167" s="8">
        <v>20.6</v>
      </c>
      <c r="G167" s="8">
        <v>102.6</v>
      </c>
      <c r="H167" s="6">
        <v>0</v>
      </c>
      <c r="I167" s="6">
        <v>0.06</v>
      </c>
      <c r="J167" s="6">
        <v>0.05</v>
      </c>
      <c r="K167" s="6">
        <v>0</v>
      </c>
      <c r="L167" s="6">
        <v>52.61</v>
      </c>
      <c r="M167" s="6">
        <v>101.5</v>
      </c>
      <c r="N167" s="6">
        <v>27.5</v>
      </c>
      <c r="O167" s="6">
        <v>0.75</v>
      </c>
    </row>
    <row r="168" spans="1:15">
      <c r="A168" s="13"/>
      <c r="B168" s="14" t="s">
        <v>19</v>
      </c>
      <c r="C168" s="19">
        <v>915</v>
      </c>
      <c r="D168" s="27">
        <f t="shared" ref="D168:O168" si="24">SUM(D161:D167)</f>
        <v>34.230000000000004</v>
      </c>
      <c r="E168" s="27">
        <f t="shared" si="24"/>
        <v>28.25</v>
      </c>
      <c r="F168" s="27">
        <f t="shared" si="24"/>
        <v>117.41999999999999</v>
      </c>
      <c r="G168" s="27">
        <f t="shared" si="24"/>
        <v>825</v>
      </c>
      <c r="H168" s="27">
        <f t="shared" si="24"/>
        <v>20.89</v>
      </c>
      <c r="I168" s="27">
        <f t="shared" si="24"/>
        <v>0.27</v>
      </c>
      <c r="J168" s="27">
        <f t="shared" si="24"/>
        <v>0.32</v>
      </c>
      <c r="K168" s="27">
        <f t="shared" si="24"/>
        <v>117.54999999999998</v>
      </c>
      <c r="L168" s="27">
        <f t="shared" si="24"/>
        <v>305.71999999999997</v>
      </c>
      <c r="M168" s="27">
        <f t="shared" si="24"/>
        <v>250.35</v>
      </c>
      <c r="N168" s="27">
        <f t="shared" si="24"/>
        <v>150.18</v>
      </c>
      <c r="O168" s="27">
        <f t="shared" si="24"/>
        <v>6.6899999999999995</v>
      </c>
    </row>
    <row r="169" spans="1:15">
      <c r="A169" s="13"/>
      <c r="B169" s="14" t="s">
        <v>22</v>
      </c>
      <c r="C169" s="10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</row>
    <row r="170" spans="1:15">
      <c r="A170" s="13"/>
      <c r="B170" s="13" t="s">
        <v>66</v>
      </c>
      <c r="C170" s="10" t="s">
        <v>154</v>
      </c>
      <c r="D170" s="8">
        <v>0.8</v>
      </c>
      <c r="E170" s="8">
        <v>1.1000000000000001</v>
      </c>
      <c r="F170" s="8">
        <v>23</v>
      </c>
      <c r="G170" s="8">
        <v>175</v>
      </c>
      <c r="H170" s="8">
        <v>0</v>
      </c>
      <c r="I170" s="8">
        <v>0</v>
      </c>
      <c r="J170" s="8">
        <v>0.01</v>
      </c>
      <c r="K170" s="8">
        <v>0.1</v>
      </c>
      <c r="L170" s="8">
        <v>45.2</v>
      </c>
      <c r="M170" s="8">
        <v>87.2</v>
      </c>
      <c r="N170" s="8">
        <v>35.1</v>
      </c>
      <c r="O170" s="8">
        <v>0.01</v>
      </c>
    </row>
    <row r="171" spans="1:15">
      <c r="A171" s="13"/>
      <c r="B171" s="13" t="s">
        <v>18</v>
      </c>
      <c r="C171" s="13" t="s">
        <v>127</v>
      </c>
      <c r="D171" s="6">
        <v>2.4</v>
      </c>
      <c r="E171" s="6">
        <v>0.4</v>
      </c>
      <c r="F171" s="6">
        <v>12.6</v>
      </c>
      <c r="G171" s="6">
        <v>98</v>
      </c>
      <c r="H171" s="6">
        <v>0</v>
      </c>
      <c r="I171" s="6">
        <v>0.05</v>
      </c>
      <c r="J171" s="6">
        <v>0.04</v>
      </c>
      <c r="K171" s="6">
        <v>0</v>
      </c>
      <c r="L171" s="6">
        <v>41.5</v>
      </c>
      <c r="M171" s="6">
        <v>56</v>
      </c>
      <c r="N171" s="6">
        <v>10.5</v>
      </c>
      <c r="O171" s="6">
        <v>0.5</v>
      </c>
    </row>
    <row r="172" spans="1:15">
      <c r="A172" s="17"/>
      <c r="B172" s="15" t="s">
        <v>107</v>
      </c>
      <c r="C172" s="13">
        <v>200</v>
      </c>
      <c r="D172" s="6">
        <v>0.1</v>
      </c>
      <c r="E172" s="6">
        <v>0</v>
      </c>
      <c r="F172" s="6">
        <v>15</v>
      </c>
      <c r="G172" s="6">
        <v>80.400000000000006</v>
      </c>
      <c r="H172" s="6">
        <v>0</v>
      </c>
      <c r="I172" s="6">
        <v>0</v>
      </c>
      <c r="J172" s="6">
        <v>0.01</v>
      </c>
      <c r="K172" s="6">
        <v>0.1</v>
      </c>
      <c r="L172" s="6">
        <v>5.25</v>
      </c>
      <c r="M172" s="6">
        <v>8.24</v>
      </c>
      <c r="N172" s="6">
        <v>4.4000000000000004</v>
      </c>
      <c r="O172" s="6">
        <v>0.82</v>
      </c>
    </row>
    <row r="173" spans="1:15">
      <c r="A173" s="13"/>
      <c r="B173" s="14" t="s">
        <v>19</v>
      </c>
      <c r="C173" s="19">
        <v>250</v>
      </c>
      <c r="D173" s="27">
        <f>SUM(D170:D172)</f>
        <v>3.3000000000000003</v>
      </c>
      <c r="E173" s="27">
        <f>SUM(E170:E172)</f>
        <v>1.5</v>
      </c>
      <c r="F173" s="27">
        <f>SUM(F170:F172)</f>
        <v>50.6</v>
      </c>
      <c r="G173" s="27">
        <f>SUM(G170:G172)</f>
        <v>353.4</v>
      </c>
      <c r="H173" s="27">
        <v>0</v>
      </c>
      <c r="I173" s="27">
        <f>SUM(I170:I172)</f>
        <v>0.05</v>
      </c>
      <c r="J173" s="27">
        <v>0.02</v>
      </c>
      <c r="K173" s="27">
        <f>SUM(K170:K172)</f>
        <v>0.2</v>
      </c>
      <c r="L173" s="27">
        <f>SUM(L170:L172)</f>
        <v>91.95</v>
      </c>
      <c r="M173" s="27">
        <f>SUM(M170:M172)</f>
        <v>151.44</v>
      </c>
      <c r="N173" s="27">
        <f>SUM(N170:N172)</f>
        <v>50</v>
      </c>
      <c r="O173" s="27">
        <f>SUM(O170:O172)</f>
        <v>1.33</v>
      </c>
    </row>
    <row r="174" spans="1:15" ht="20.25">
      <c r="A174" s="13"/>
      <c r="B174" s="7" t="s">
        <v>23</v>
      </c>
      <c r="C174" s="10"/>
      <c r="D174" s="26">
        <f>D159+D168+D173</f>
        <v>58.870000000000005</v>
      </c>
      <c r="E174" s="26">
        <f>E159+E168+E173</f>
        <v>59.64</v>
      </c>
      <c r="F174" s="26">
        <f>F159+F168+F173</f>
        <v>252.92</v>
      </c>
      <c r="G174" s="26">
        <f>G159+G168+G173</f>
        <v>1767</v>
      </c>
      <c r="H174" s="26">
        <f>H159+H168</f>
        <v>21.13</v>
      </c>
      <c r="I174" s="26">
        <f>I159+I168</f>
        <v>0.36</v>
      </c>
      <c r="J174" s="26">
        <f t="shared" ref="J174:O174" si="25">J159+J168+J173</f>
        <v>0.57000000000000006</v>
      </c>
      <c r="K174" s="26">
        <f t="shared" si="25"/>
        <v>119.88999999999999</v>
      </c>
      <c r="L174" s="26">
        <f t="shared" si="25"/>
        <v>495.96999999999997</v>
      </c>
      <c r="M174" s="26">
        <f t="shared" si="25"/>
        <v>571.15000000000009</v>
      </c>
      <c r="N174" s="26">
        <f t="shared" si="25"/>
        <v>230.62</v>
      </c>
      <c r="O174" s="26">
        <f t="shared" si="25"/>
        <v>9.92</v>
      </c>
    </row>
    <row r="175" spans="1:15">
      <c r="A175" s="13"/>
      <c r="B175" s="13"/>
      <c r="C175" s="10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</row>
    <row r="176" spans="1:15">
      <c r="A176" s="13"/>
      <c r="B176" s="12" t="s">
        <v>45</v>
      </c>
      <c r="C176" s="10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</row>
    <row r="177" spans="1:15">
      <c r="A177" s="13"/>
      <c r="B177" s="14" t="s">
        <v>16</v>
      </c>
      <c r="C177" s="10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</row>
    <row r="178" spans="1:15">
      <c r="A178" s="13">
        <v>48</v>
      </c>
      <c r="B178" s="15"/>
      <c r="C178" s="23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1:15">
      <c r="A179" s="13">
        <v>268</v>
      </c>
      <c r="B179" s="15" t="s">
        <v>74</v>
      </c>
      <c r="C179" s="38" t="s">
        <v>58</v>
      </c>
      <c r="D179" s="6">
        <v>12.9</v>
      </c>
      <c r="E179" s="8">
        <v>10.5</v>
      </c>
      <c r="F179" s="6">
        <v>7.6</v>
      </c>
      <c r="G179" s="8">
        <v>175</v>
      </c>
      <c r="H179" s="6">
        <v>0.04</v>
      </c>
      <c r="I179" s="6">
        <v>0.2</v>
      </c>
      <c r="J179" s="6">
        <v>0.1</v>
      </c>
      <c r="K179" s="6">
        <v>0</v>
      </c>
      <c r="L179" s="6">
        <v>18</v>
      </c>
      <c r="M179" s="6">
        <v>108</v>
      </c>
      <c r="N179" s="6">
        <v>23</v>
      </c>
      <c r="O179" s="6">
        <v>1.2</v>
      </c>
    </row>
    <row r="180" spans="1:15" ht="30">
      <c r="A180" s="13">
        <v>171</v>
      </c>
      <c r="B180" s="15" t="s">
        <v>81</v>
      </c>
      <c r="C180" s="13" t="s">
        <v>128</v>
      </c>
      <c r="D180" s="6">
        <v>6.7</v>
      </c>
      <c r="E180" s="6">
        <v>10.6</v>
      </c>
      <c r="F180" s="6">
        <v>49.8</v>
      </c>
      <c r="G180" s="6">
        <v>268</v>
      </c>
      <c r="H180" s="6">
        <v>0</v>
      </c>
      <c r="I180" s="6">
        <v>0.21</v>
      </c>
      <c r="J180" s="6">
        <v>0.27</v>
      </c>
      <c r="K180" s="6">
        <v>0.15</v>
      </c>
      <c r="L180" s="6">
        <v>38.64</v>
      </c>
      <c r="M180" s="6">
        <v>202.75</v>
      </c>
      <c r="N180" s="6">
        <v>52.93</v>
      </c>
      <c r="O180" s="6">
        <v>4.4800000000000004</v>
      </c>
    </row>
    <row r="181" spans="1:15">
      <c r="A181" s="13">
        <v>349</v>
      </c>
      <c r="B181" s="13" t="s">
        <v>82</v>
      </c>
      <c r="C181" s="10">
        <v>200</v>
      </c>
      <c r="D181" s="6">
        <v>7.0000000000000007E-2</v>
      </c>
      <c r="E181" s="6">
        <v>1.25</v>
      </c>
      <c r="F181" s="6">
        <v>21.82</v>
      </c>
      <c r="G181" s="6">
        <v>87.6</v>
      </c>
      <c r="H181" s="6">
        <v>0</v>
      </c>
      <c r="I181" s="6">
        <v>0.04</v>
      </c>
      <c r="J181" s="6">
        <v>0.04</v>
      </c>
      <c r="K181" s="6">
        <v>9.8000000000000007</v>
      </c>
      <c r="L181" s="6">
        <v>21.2</v>
      </c>
      <c r="M181" s="6">
        <v>11.96</v>
      </c>
      <c r="N181" s="6">
        <v>6.8</v>
      </c>
      <c r="O181" s="6">
        <v>0.52</v>
      </c>
    </row>
    <row r="182" spans="1:15">
      <c r="A182" s="17"/>
      <c r="B182" s="13" t="s">
        <v>18</v>
      </c>
      <c r="C182" s="13" t="s">
        <v>109</v>
      </c>
      <c r="D182" s="6">
        <v>2.4</v>
      </c>
      <c r="E182" s="6">
        <v>0.4</v>
      </c>
      <c r="F182" s="6">
        <v>12.6</v>
      </c>
      <c r="G182" s="6">
        <v>63.6</v>
      </c>
      <c r="H182" s="6">
        <v>0</v>
      </c>
      <c r="I182" s="6">
        <v>0.06</v>
      </c>
      <c r="J182" s="6">
        <v>0.05</v>
      </c>
      <c r="K182" s="6">
        <v>0</v>
      </c>
      <c r="L182" s="6">
        <v>52.61</v>
      </c>
      <c r="M182" s="6">
        <v>101.5</v>
      </c>
      <c r="N182" s="6">
        <v>27.5</v>
      </c>
      <c r="O182" s="6">
        <v>0.75</v>
      </c>
    </row>
    <row r="183" spans="1:15">
      <c r="A183" s="17"/>
      <c r="B183" s="14" t="s">
        <v>19</v>
      </c>
      <c r="C183" s="29">
        <v>550</v>
      </c>
      <c r="D183" s="27">
        <f>SUM(D178:D182)</f>
        <v>22.07</v>
      </c>
      <c r="E183" s="27">
        <f t="shared" ref="E183:O183" si="26">SUM(E178:E182)</f>
        <v>22.75</v>
      </c>
      <c r="F183" s="27">
        <f t="shared" si="26"/>
        <v>91.82</v>
      </c>
      <c r="G183" s="27">
        <f t="shared" si="26"/>
        <v>594.20000000000005</v>
      </c>
      <c r="H183" s="27">
        <f t="shared" si="26"/>
        <v>0.04</v>
      </c>
      <c r="I183" s="27">
        <f t="shared" si="26"/>
        <v>0.51</v>
      </c>
      <c r="J183" s="27">
        <f t="shared" si="26"/>
        <v>0.45999999999999996</v>
      </c>
      <c r="K183" s="27">
        <f t="shared" si="26"/>
        <v>9.9500000000000011</v>
      </c>
      <c r="L183" s="27">
        <f t="shared" si="26"/>
        <v>130.44999999999999</v>
      </c>
      <c r="M183" s="27">
        <f t="shared" si="26"/>
        <v>424.21</v>
      </c>
      <c r="N183" s="27">
        <f t="shared" si="26"/>
        <v>110.23</v>
      </c>
      <c r="O183" s="27">
        <f t="shared" si="26"/>
        <v>6.9500000000000011</v>
      </c>
    </row>
    <row r="184" spans="1:15">
      <c r="A184" s="17"/>
      <c r="B184" s="14" t="s">
        <v>20</v>
      </c>
      <c r="C184" s="21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</row>
    <row r="185" spans="1:15">
      <c r="A185" s="17">
        <v>51</v>
      </c>
      <c r="B185" s="13" t="s">
        <v>83</v>
      </c>
      <c r="C185" s="23">
        <v>100</v>
      </c>
      <c r="D185" s="6">
        <v>1.08</v>
      </c>
      <c r="E185" s="6">
        <v>5.0999999999999996</v>
      </c>
      <c r="F185" s="6">
        <v>13.8</v>
      </c>
      <c r="G185" s="6">
        <v>86.4</v>
      </c>
      <c r="H185" s="6">
        <v>0</v>
      </c>
      <c r="I185" s="6">
        <v>0.02</v>
      </c>
      <c r="J185" s="6">
        <v>0</v>
      </c>
      <c r="K185" s="6">
        <v>7.64</v>
      </c>
      <c r="L185" s="6">
        <v>28.07</v>
      </c>
      <c r="M185" s="6">
        <v>31.25</v>
      </c>
      <c r="N185" s="6">
        <v>18.54</v>
      </c>
      <c r="O185" s="6">
        <v>1.2</v>
      </c>
    </row>
    <row r="186" spans="1:15" ht="30">
      <c r="A186" s="17">
        <v>96</v>
      </c>
      <c r="B186" s="15" t="s">
        <v>103</v>
      </c>
      <c r="C186" s="22" t="s">
        <v>121</v>
      </c>
      <c r="D186" s="6">
        <v>1.6</v>
      </c>
      <c r="E186" s="6">
        <v>4.08</v>
      </c>
      <c r="F186" s="6">
        <v>16.5</v>
      </c>
      <c r="G186" s="6">
        <v>125</v>
      </c>
      <c r="H186" s="6">
        <v>0.05</v>
      </c>
      <c r="I186" s="6">
        <v>0.15</v>
      </c>
      <c r="J186" s="6">
        <v>0.15</v>
      </c>
      <c r="K186" s="6">
        <v>0.08</v>
      </c>
      <c r="L186" s="6">
        <v>20.73</v>
      </c>
      <c r="M186" s="6">
        <v>20.29</v>
      </c>
      <c r="N186" s="6">
        <v>56.96</v>
      </c>
      <c r="O186" s="6">
        <v>19.760000000000002</v>
      </c>
    </row>
    <row r="187" spans="1:15">
      <c r="A187" s="17">
        <v>284</v>
      </c>
      <c r="B187" s="13" t="s">
        <v>143</v>
      </c>
      <c r="C187" s="22">
        <v>280</v>
      </c>
      <c r="D187" s="6">
        <v>19.5</v>
      </c>
      <c r="E187" s="6">
        <v>16.3</v>
      </c>
      <c r="F187" s="6">
        <v>43</v>
      </c>
      <c r="G187" s="6">
        <v>435</v>
      </c>
      <c r="H187" s="6">
        <v>1.72</v>
      </c>
      <c r="I187" s="6">
        <v>0.11</v>
      </c>
      <c r="J187" s="6">
        <v>0.09</v>
      </c>
      <c r="K187" s="6">
        <v>7.0000000000000007E-2</v>
      </c>
      <c r="L187" s="6">
        <v>32.25</v>
      </c>
      <c r="M187" s="6">
        <v>22.08</v>
      </c>
      <c r="N187" s="6">
        <v>65.67</v>
      </c>
      <c r="O187" s="6">
        <v>0.82</v>
      </c>
    </row>
    <row r="188" spans="1:15">
      <c r="A188" s="17">
        <v>376</v>
      </c>
      <c r="B188" s="15" t="s">
        <v>26</v>
      </c>
      <c r="C188" s="23">
        <v>200</v>
      </c>
      <c r="D188" s="6">
        <v>0.1</v>
      </c>
      <c r="E188" s="6">
        <v>0</v>
      </c>
      <c r="F188" s="6">
        <v>15</v>
      </c>
      <c r="G188" s="6">
        <v>76</v>
      </c>
      <c r="H188" s="6">
        <v>0</v>
      </c>
      <c r="I188" s="6">
        <v>0</v>
      </c>
      <c r="J188" s="6">
        <v>0.01</v>
      </c>
      <c r="K188" s="6">
        <v>0.1</v>
      </c>
      <c r="L188" s="6">
        <v>5.25</v>
      </c>
      <c r="M188" s="6">
        <v>8.24</v>
      </c>
      <c r="N188" s="6">
        <v>4.4000000000000004</v>
      </c>
      <c r="O188" s="6">
        <v>0.82</v>
      </c>
    </row>
    <row r="189" spans="1:15">
      <c r="A189" s="17"/>
      <c r="B189" s="13" t="s">
        <v>18</v>
      </c>
      <c r="C189" s="23" t="s">
        <v>109</v>
      </c>
      <c r="D189" s="6">
        <v>3.7</v>
      </c>
      <c r="E189" s="6">
        <v>0.6</v>
      </c>
      <c r="F189" s="6">
        <v>20.6</v>
      </c>
      <c r="G189" s="6">
        <v>102.6</v>
      </c>
      <c r="H189" s="6">
        <v>0</v>
      </c>
      <c r="I189" s="6">
        <v>0.06</v>
      </c>
      <c r="J189" s="6">
        <v>0.05</v>
      </c>
      <c r="K189" s="6">
        <v>0</v>
      </c>
      <c r="L189" s="6">
        <v>52.61</v>
      </c>
      <c r="M189" s="6">
        <v>101.5</v>
      </c>
      <c r="N189" s="6">
        <v>27.5</v>
      </c>
      <c r="O189" s="6">
        <v>0.75</v>
      </c>
    </row>
    <row r="190" spans="1:15">
      <c r="A190" s="17"/>
      <c r="B190" s="13" t="s">
        <v>29</v>
      </c>
      <c r="C190" s="22">
        <v>35</v>
      </c>
      <c r="D190" s="6"/>
      <c r="E190" s="6"/>
      <c r="F190" s="6"/>
      <c r="G190" s="6"/>
      <c r="H190" s="6"/>
      <c r="I190" s="6"/>
      <c r="J190" s="6"/>
      <c r="K190" s="6">
        <v>35</v>
      </c>
      <c r="L190" s="6"/>
      <c r="M190" s="6"/>
      <c r="N190" s="6"/>
      <c r="O190" s="6"/>
    </row>
    <row r="191" spans="1:15">
      <c r="A191" s="17"/>
      <c r="B191" s="14" t="s">
        <v>19</v>
      </c>
      <c r="C191" s="29">
        <v>815</v>
      </c>
      <c r="D191" s="27">
        <f t="shared" ref="D191:O191" si="27">SUM(D185:D190)</f>
        <v>25.98</v>
      </c>
      <c r="E191" s="27">
        <f t="shared" si="27"/>
        <v>26.080000000000002</v>
      </c>
      <c r="F191" s="27">
        <f t="shared" si="27"/>
        <v>108.9</v>
      </c>
      <c r="G191" s="27">
        <f>SUM(G185:G190)</f>
        <v>825</v>
      </c>
      <c r="H191" s="27">
        <f t="shared" si="27"/>
        <v>1.77</v>
      </c>
      <c r="I191" s="27">
        <f t="shared" si="27"/>
        <v>0.33999999999999997</v>
      </c>
      <c r="J191" s="27">
        <f t="shared" si="27"/>
        <v>0.3</v>
      </c>
      <c r="K191" s="27">
        <f t="shared" si="27"/>
        <v>42.89</v>
      </c>
      <c r="L191" s="27">
        <f t="shared" si="27"/>
        <v>138.91</v>
      </c>
      <c r="M191" s="27">
        <f t="shared" si="27"/>
        <v>183.36</v>
      </c>
      <c r="N191" s="27">
        <f t="shared" si="27"/>
        <v>173.07000000000002</v>
      </c>
      <c r="O191" s="27">
        <f t="shared" si="27"/>
        <v>23.35</v>
      </c>
    </row>
    <row r="192" spans="1:15">
      <c r="A192" s="17"/>
      <c r="B192" s="14" t="s">
        <v>22</v>
      </c>
      <c r="C192" s="2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</row>
    <row r="193" spans="1:15">
      <c r="A193" s="17">
        <v>1</v>
      </c>
      <c r="B193" s="15" t="s">
        <v>72</v>
      </c>
      <c r="C193" s="33" t="s">
        <v>73</v>
      </c>
      <c r="D193" s="6">
        <v>7.4</v>
      </c>
      <c r="E193" s="6">
        <v>10.199999999999999</v>
      </c>
      <c r="F193" s="6">
        <v>24</v>
      </c>
      <c r="G193" s="6">
        <v>195</v>
      </c>
      <c r="H193" s="8">
        <v>0</v>
      </c>
      <c r="I193" s="8">
        <v>0</v>
      </c>
      <c r="J193" s="8">
        <v>0.01</v>
      </c>
      <c r="K193" s="8">
        <v>0.1</v>
      </c>
      <c r="L193" s="8">
        <v>45.2</v>
      </c>
      <c r="M193" s="8">
        <v>87.2</v>
      </c>
      <c r="N193" s="8">
        <v>35.1</v>
      </c>
      <c r="O193" s="8">
        <v>0.01</v>
      </c>
    </row>
    <row r="194" spans="1:15">
      <c r="A194" s="17"/>
      <c r="B194" s="13" t="s">
        <v>63</v>
      </c>
      <c r="C194" s="13" t="s">
        <v>120</v>
      </c>
      <c r="D194" s="6">
        <v>2.4</v>
      </c>
      <c r="E194" s="6">
        <v>0.4</v>
      </c>
      <c r="F194" s="6">
        <v>12.6</v>
      </c>
      <c r="G194" s="6">
        <v>63.6</v>
      </c>
      <c r="H194" s="6">
        <v>0</v>
      </c>
      <c r="I194" s="6">
        <v>0.06</v>
      </c>
      <c r="J194" s="6">
        <v>0.05</v>
      </c>
      <c r="K194" s="6">
        <v>0</v>
      </c>
      <c r="L194" s="6">
        <v>52.61</v>
      </c>
      <c r="M194" s="6">
        <v>101.5</v>
      </c>
      <c r="N194" s="6">
        <v>27.5</v>
      </c>
      <c r="O194" s="6">
        <v>0.75</v>
      </c>
    </row>
    <row r="195" spans="1:15">
      <c r="A195" s="17">
        <v>376</v>
      </c>
      <c r="B195" s="15" t="s">
        <v>69</v>
      </c>
      <c r="C195" s="23">
        <v>200</v>
      </c>
      <c r="D195" s="8">
        <v>0.1</v>
      </c>
      <c r="E195" s="8">
        <v>0</v>
      </c>
      <c r="F195" s="8">
        <v>15</v>
      </c>
      <c r="G195" s="8">
        <v>102</v>
      </c>
      <c r="H195" s="8">
        <v>0</v>
      </c>
      <c r="I195" s="8">
        <v>0</v>
      </c>
      <c r="J195" s="8">
        <v>0.01</v>
      </c>
      <c r="K195" s="8">
        <v>0.1</v>
      </c>
      <c r="L195" s="8">
        <v>5.25</v>
      </c>
      <c r="M195" s="8">
        <v>8.24</v>
      </c>
      <c r="N195" s="8">
        <v>4.4000000000000004</v>
      </c>
      <c r="O195" s="8">
        <v>0.82</v>
      </c>
    </row>
    <row r="196" spans="1:15">
      <c r="A196" s="17"/>
      <c r="B196" s="14" t="s">
        <v>19</v>
      </c>
      <c r="C196" s="29">
        <v>300</v>
      </c>
      <c r="D196" s="26">
        <f t="shared" ref="D196:O196" si="28">SUM(D193:D195)</f>
        <v>9.9</v>
      </c>
      <c r="E196" s="26">
        <f t="shared" si="28"/>
        <v>10.6</v>
      </c>
      <c r="F196" s="26">
        <f>SUM(F193:F195)</f>
        <v>51.6</v>
      </c>
      <c r="G196" s="26">
        <f t="shared" si="28"/>
        <v>360.6</v>
      </c>
      <c r="H196" s="26">
        <f t="shared" si="28"/>
        <v>0</v>
      </c>
      <c r="I196" s="26">
        <f t="shared" si="28"/>
        <v>0.06</v>
      </c>
      <c r="J196" s="26">
        <f t="shared" si="28"/>
        <v>7.0000000000000007E-2</v>
      </c>
      <c r="K196" s="26">
        <f t="shared" si="28"/>
        <v>0.2</v>
      </c>
      <c r="L196" s="26">
        <f t="shared" si="28"/>
        <v>103.06</v>
      </c>
      <c r="M196" s="26">
        <f t="shared" si="28"/>
        <v>196.94</v>
      </c>
      <c r="N196" s="8">
        <f t="shared" si="28"/>
        <v>67</v>
      </c>
      <c r="O196" s="8">
        <f t="shared" si="28"/>
        <v>1.58</v>
      </c>
    </row>
    <row r="197" spans="1:15" ht="20.25">
      <c r="A197" s="17"/>
      <c r="B197" s="7" t="s">
        <v>23</v>
      </c>
      <c r="C197" s="21"/>
      <c r="D197" s="26">
        <f>D183+D191+D196</f>
        <v>57.949999999999996</v>
      </c>
      <c r="E197" s="26">
        <f>E183+E191+E196</f>
        <v>59.43</v>
      </c>
      <c r="F197" s="26">
        <f>F183+F191+F196</f>
        <v>252.32</v>
      </c>
      <c r="G197" s="26">
        <f>G183+G191+G196</f>
        <v>1779.8000000000002</v>
      </c>
      <c r="H197" s="26">
        <f>H183+H191</f>
        <v>1.81</v>
      </c>
      <c r="I197" s="26">
        <f>I183+I191</f>
        <v>0.85</v>
      </c>
      <c r="J197" s="26">
        <f t="shared" ref="J197:O197" si="29">J183+J191+J196</f>
        <v>0.83000000000000007</v>
      </c>
      <c r="K197" s="26">
        <f t="shared" si="29"/>
        <v>53.040000000000006</v>
      </c>
      <c r="L197" s="26">
        <f t="shared" si="29"/>
        <v>372.42</v>
      </c>
      <c r="M197" s="26">
        <f t="shared" si="29"/>
        <v>804.51</v>
      </c>
      <c r="N197" s="26">
        <f t="shared" si="29"/>
        <v>350.3</v>
      </c>
      <c r="O197" s="26">
        <f t="shared" si="29"/>
        <v>31.880000000000003</v>
      </c>
    </row>
    <row r="198" spans="1:15">
      <c r="A198" s="17"/>
      <c r="B198" s="17"/>
      <c r="C198" s="21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</row>
    <row r="199" spans="1:15">
      <c r="A199" s="17"/>
      <c r="B199" s="18" t="s">
        <v>46</v>
      </c>
      <c r="C199" s="21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</row>
    <row r="200" spans="1:15">
      <c r="A200" s="17"/>
      <c r="B200" s="19" t="s">
        <v>16</v>
      </c>
      <c r="C200" s="21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</row>
    <row r="201" spans="1:15" ht="30">
      <c r="A201" s="17">
        <v>2</v>
      </c>
      <c r="B201" s="15" t="s">
        <v>31</v>
      </c>
      <c r="C201" s="22" t="s">
        <v>105</v>
      </c>
      <c r="D201" s="8">
        <v>8.6</v>
      </c>
      <c r="E201" s="8">
        <v>4.5999999999999996</v>
      </c>
      <c r="F201" s="8">
        <v>22</v>
      </c>
      <c r="G201" s="8">
        <v>151</v>
      </c>
      <c r="H201" s="6">
        <v>0.05</v>
      </c>
      <c r="I201" s="6">
        <v>0.24</v>
      </c>
      <c r="J201" s="6">
        <v>0.03</v>
      </c>
      <c r="K201" s="6">
        <v>0</v>
      </c>
      <c r="L201" s="6">
        <v>143.30000000000001</v>
      </c>
      <c r="M201" s="6">
        <v>89.1</v>
      </c>
      <c r="N201" s="6">
        <v>15.3</v>
      </c>
      <c r="O201" s="6">
        <v>0.35</v>
      </c>
    </row>
    <row r="202" spans="1:15" ht="30">
      <c r="A202" s="17">
        <v>175</v>
      </c>
      <c r="B202" s="20" t="s">
        <v>84</v>
      </c>
      <c r="C202" s="22">
        <v>250</v>
      </c>
      <c r="D202" s="8">
        <v>5.5</v>
      </c>
      <c r="E202" s="8">
        <v>12.7</v>
      </c>
      <c r="F202" s="8">
        <v>21</v>
      </c>
      <c r="G202" s="8">
        <v>235</v>
      </c>
      <c r="H202" s="8">
        <v>0.02</v>
      </c>
      <c r="I202" s="8">
        <v>0.13</v>
      </c>
      <c r="J202" s="8">
        <v>0.2</v>
      </c>
      <c r="K202" s="8">
        <v>0.28999999999999998</v>
      </c>
      <c r="L202" s="8">
        <v>111.22</v>
      </c>
      <c r="M202" s="8">
        <v>145</v>
      </c>
      <c r="N202" s="8">
        <v>35.590000000000003</v>
      </c>
      <c r="O202" s="8">
        <v>2.4900000000000002</v>
      </c>
    </row>
    <row r="203" spans="1:15">
      <c r="A203" s="17">
        <v>382</v>
      </c>
      <c r="B203" s="20" t="s">
        <v>26</v>
      </c>
      <c r="C203" s="23">
        <v>200</v>
      </c>
      <c r="D203" s="8">
        <v>3.58</v>
      </c>
      <c r="E203" s="8">
        <v>2.68</v>
      </c>
      <c r="F203" s="8">
        <v>28.34</v>
      </c>
      <c r="G203" s="8">
        <v>146</v>
      </c>
      <c r="H203" s="8">
        <v>0.02</v>
      </c>
      <c r="I203" s="8">
        <v>0.02</v>
      </c>
      <c r="J203" s="8">
        <v>0.13</v>
      </c>
      <c r="K203" s="8">
        <v>0.6</v>
      </c>
      <c r="L203" s="8">
        <v>121</v>
      </c>
      <c r="M203" s="8">
        <v>91</v>
      </c>
      <c r="N203" s="8">
        <v>14</v>
      </c>
      <c r="O203" s="8">
        <v>0.1</v>
      </c>
    </row>
    <row r="204" spans="1:15">
      <c r="A204" s="17"/>
      <c r="B204" s="10" t="s">
        <v>55</v>
      </c>
      <c r="C204" s="22">
        <v>200</v>
      </c>
      <c r="D204" s="8">
        <v>0.4</v>
      </c>
      <c r="E204" s="8">
        <v>0</v>
      </c>
      <c r="F204" s="8">
        <v>12.6</v>
      </c>
      <c r="G204" s="8">
        <v>56</v>
      </c>
      <c r="H204" s="8">
        <v>0</v>
      </c>
      <c r="I204" s="8">
        <v>4.8000000000000001E-2</v>
      </c>
      <c r="J204" s="8">
        <v>3.2000000000000001E-2</v>
      </c>
      <c r="K204" s="8">
        <v>48</v>
      </c>
      <c r="L204" s="8">
        <v>51.2</v>
      </c>
      <c r="M204" s="8">
        <v>36.799999999999997</v>
      </c>
      <c r="N204" s="8">
        <v>20.8</v>
      </c>
      <c r="O204" s="25">
        <v>0.48</v>
      </c>
    </row>
    <row r="205" spans="1:15">
      <c r="A205" s="17"/>
      <c r="B205" s="19" t="s">
        <v>19</v>
      </c>
      <c r="C205" s="29">
        <v>695</v>
      </c>
      <c r="D205" s="26">
        <f t="shared" ref="D205:O205" si="30">SUM(D201:D204)</f>
        <v>18.079999999999998</v>
      </c>
      <c r="E205" s="26">
        <f t="shared" si="30"/>
        <v>19.979999999999997</v>
      </c>
      <c r="F205" s="26">
        <f t="shared" si="30"/>
        <v>83.94</v>
      </c>
      <c r="G205" s="26">
        <f t="shared" si="30"/>
        <v>588</v>
      </c>
      <c r="H205" s="26">
        <f t="shared" si="30"/>
        <v>9.0000000000000011E-2</v>
      </c>
      <c r="I205" s="26">
        <f t="shared" si="30"/>
        <v>0.438</v>
      </c>
      <c r="J205" s="26">
        <f t="shared" si="30"/>
        <v>0.39200000000000002</v>
      </c>
      <c r="K205" s="26">
        <f t="shared" si="30"/>
        <v>48.89</v>
      </c>
      <c r="L205" s="26">
        <f t="shared" si="30"/>
        <v>426.71999999999997</v>
      </c>
      <c r="M205" s="26">
        <f t="shared" si="30"/>
        <v>361.90000000000003</v>
      </c>
      <c r="N205" s="26">
        <f t="shared" si="30"/>
        <v>85.69</v>
      </c>
      <c r="O205" s="26">
        <f t="shared" si="30"/>
        <v>3.4200000000000004</v>
      </c>
    </row>
    <row r="206" spans="1:15">
      <c r="A206" s="17"/>
      <c r="B206" s="19" t="s">
        <v>20</v>
      </c>
      <c r="C206" s="21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</row>
    <row r="207" spans="1:15">
      <c r="A207" s="17">
        <v>67</v>
      </c>
      <c r="B207" s="10" t="s">
        <v>85</v>
      </c>
      <c r="C207" s="22">
        <v>100</v>
      </c>
      <c r="D207" s="8">
        <v>0.84</v>
      </c>
      <c r="E207" s="8">
        <v>1.56</v>
      </c>
      <c r="F207" s="8">
        <v>5.16</v>
      </c>
      <c r="G207" s="8">
        <v>45</v>
      </c>
      <c r="H207" s="6">
        <v>0</v>
      </c>
      <c r="I207" s="6">
        <v>0.01</v>
      </c>
      <c r="J207" s="6">
        <v>0.01</v>
      </c>
      <c r="K207" s="6">
        <v>5.71</v>
      </c>
      <c r="L207" s="6">
        <v>25.74</v>
      </c>
      <c r="M207" s="6">
        <v>48.59</v>
      </c>
      <c r="N207" s="6">
        <v>19.64</v>
      </c>
      <c r="O207" s="6">
        <v>0.89</v>
      </c>
    </row>
    <row r="208" spans="1:15" ht="30">
      <c r="A208" s="17">
        <v>82</v>
      </c>
      <c r="B208" s="15" t="s">
        <v>104</v>
      </c>
      <c r="C208" s="23" t="s">
        <v>121</v>
      </c>
      <c r="D208" s="8">
        <v>1.46</v>
      </c>
      <c r="E208" s="8">
        <v>4.92</v>
      </c>
      <c r="F208" s="8">
        <v>12.16</v>
      </c>
      <c r="G208" s="8">
        <v>145</v>
      </c>
      <c r="H208" s="6">
        <v>0.16</v>
      </c>
      <c r="I208" s="6">
        <v>0.05</v>
      </c>
      <c r="J208" s="6">
        <v>0.05</v>
      </c>
      <c r="K208" s="6">
        <v>19.87</v>
      </c>
      <c r="L208" s="6">
        <v>39.43</v>
      </c>
      <c r="M208" s="6">
        <v>21.63</v>
      </c>
      <c r="N208" s="6">
        <v>43.87</v>
      </c>
      <c r="O208" s="6">
        <v>26.62</v>
      </c>
    </row>
    <row r="209" spans="1:15">
      <c r="A209" s="17">
        <v>294</v>
      </c>
      <c r="B209" s="13" t="s">
        <v>152</v>
      </c>
      <c r="C209" s="22" t="s">
        <v>149</v>
      </c>
      <c r="D209" s="8">
        <v>12.96</v>
      </c>
      <c r="E209" s="8">
        <v>19.36</v>
      </c>
      <c r="F209" s="8">
        <v>12.48</v>
      </c>
      <c r="G209" s="8">
        <v>207</v>
      </c>
      <c r="H209" s="8">
        <v>0.02</v>
      </c>
      <c r="I209" s="8">
        <v>0.03</v>
      </c>
      <c r="J209" s="8">
        <v>0.04</v>
      </c>
      <c r="K209" s="8">
        <v>0.08</v>
      </c>
      <c r="L209" s="8">
        <v>28.12</v>
      </c>
      <c r="M209" s="8">
        <v>89.25</v>
      </c>
      <c r="N209" s="8">
        <v>13.8</v>
      </c>
      <c r="O209" s="8">
        <v>0.24</v>
      </c>
    </row>
    <row r="210" spans="1:15">
      <c r="A210" s="17">
        <v>199</v>
      </c>
      <c r="B210" s="13" t="s">
        <v>50</v>
      </c>
      <c r="C210" s="22">
        <v>180</v>
      </c>
      <c r="D210" s="8">
        <v>13.2</v>
      </c>
      <c r="E210" s="8">
        <v>7.5</v>
      </c>
      <c r="F210" s="8">
        <v>23</v>
      </c>
      <c r="G210" s="8">
        <v>204</v>
      </c>
      <c r="H210" s="6">
        <v>0.01</v>
      </c>
      <c r="I210" s="6">
        <v>0.44</v>
      </c>
      <c r="J210" s="6">
        <v>0.09</v>
      </c>
      <c r="K210" s="6">
        <v>0</v>
      </c>
      <c r="L210" s="6">
        <v>48.13</v>
      </c>
      <c r="M210" s="6">
        <v>43.34</v>
      </c>
      <c r="N210" s="6">
        <v>112.54</v>
      </c>
      <c r="O210" s="6">
        <v>3.47</v>
      </c>
    </row>
    <row r="211" spans="1:15">
      <c r="A211" s="17">
        <v>350</v>
      </c>
      <c r="B211" s="13" t="s">
        <v>40</v>
      </c>
      <c r="C211" s="22">
        <v>200</v>
      </c>
      <c r="D211" s="8">
        <v>0.2</v>
      </c>
      <c r="E211" s="8">
        <v>0</v>
      </c>
      <c r="F211" s="8">
        <v>29.74</v>
      </c>
      <c r="G211" s="8">
        <v>119.8</v>
      </c>
      <c r="H211" s="8">
        <v>0</v>
      </c>
      <c r="I211" s="8">
        <v>0</v>
      </c>
      <c r="J211" s="8">
        <v>0.02</v>
      </c>
      <c r="K211" s="8">
        <v>20</v>
      </c>
      <c r="L211" s="8">
        <v>2.72</v>
      </c>
      <c r="M211" s="8">
        <v>18</v>
      </c>
      <c r="N211" s="8">
        <v>10</v>
      </c>
      <c r="O211" s="8">
        <v>0.12</v>
      </c>
    </row>
    <row r="212" spans="1:15">
      <c r="A212" s="17"/>
      <c r="B212" s="13" t="s">
        <v>18</v>
      </c>
      <c r="C212" s="23" t="s">
        <v>109</v>
      </c>
      <c r="D212" s="8">
        <v>3.7</v>
      </c>
      <c r="E212" s="8">
        <v>0.6</v>
      </c>
      <c r="F212" s="8">
        <v>20.6</v>
      </c>
      <c r="G212" s="8">
        <v>102.6</v>
      </c>
      <c r="H212" s="6">
        <v>0</v>
      </c>
      <c r="I212" s="6">
        <v>0.06</v>
      </c>
      <c r="J212" s="6">
        <v>0.05</v>
      </c>
      <c r="K212" s="6">
        <v>0</v>
      </c>
      <c r="L212" s="6">
        <v>52.61</v>
      </c>
      <c r="M212" s="6">
        <v>101.5</v>
      </c>
      <c r="N212" s="6">
        <v>27.5</v>
      </c>
      <c r="O212" s="6">
        <v>0.75</v>
      </c>
    </row>
    <row r="213" spans="1:15">
      <c r="A213" s="17"/>
      <c r="B213" s="14" t="s">
        <v>19</v>
      </c>
      <c r="C213" s="29">
        <v>925</v>
      </c>
      <c r="D213" s="26">
        <f t="shared" ref="D213:O213" si="31">SUM(D207:D212)</f>
        <v>32.36</v>
      </c>
      <c r="E213" s="26">
        <f t="shared" si="31"/>
        <v>33.940000000000005</v>
      </c>
      <c r="F213" s="26">
        <f t="shared" si="31"/>
        <v>103.13999999999999</v>
      </c>
      <c r="G213" s="26">
        <f t="shared" si="31"/>
        <v>823.4</v>
      </c>
      <c r="H213" s="26">
        <f t="shared" si="31"/>
        <v>0.19</v>
      </c>
      <c r="I213" s="26">
        <f t="shared" si="31"/>
        <v>0.59000000000000008</v>
      </c>
      <c r="J213" s="26">
        <f t="shared" si="31"/>
        <v>0.26</v>
      </c>
      <c r="K213" s="26">
        <f t="shared" si="31"/>
        <v>45.66</v>
      </c>
      <c r="L213" s="26">
        <f t="shared" si="31"/>
        <v>196.75</v>
      </c>
      <c r="M213" s="26">
        <f t="shared" si="31"/>
        <v>322.31</v>
      </c>
      <c r="N213" s="26">
        <f t="shared" si="31"/>
        <v>227.35000000000002</v>
      </c>
      <c r="O213" s="26">
        <f t="shared" si="31"/>
        <v>32.090000000000003</v>
      </c>
    </row>
    <row r="214" spans="1:15">
      <c r="A214" s="17"/>
      <c r="B214" s="14" t="s">
        <v>22</v>
      </c>
      <c r="C214" s="22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</row>
    <row r="215" spans="1:15">
      <c r="A215" s="17">
        <v>429</v>
      </c>
      <c r="B215" s="13" t="s">
        <v>66</v>
      </c>
      <c r="C215" s="22">
        <v>100</v>
      </c>
      <c r="D215" s="8">
        <v>3.8</v>
      </c>
      <c r="E215" s="8">
        <v>3.1</v>
      </c>
      <c r="F215" s="8">
        <v>28.2</v>
      </c>
      <c r="G215" s="8">
        <v>169</v>
      </c>
      <c r="H215" s="8">
        <v>0.02</v>
      </c>
      <c r="I215" s="8">
        <v>7.0000000000000007E-2</v>
      </c>
      <c r="J215" s="8">
        <v>0.03</v>
      </c>
      <c r="K215" s="8"/>
      <c r="L215" s="8">
        <v>115.4</v>
      </c>
      <c r="M215" s="8">
        <v>255.35</v>
      </c>
      <c r="N215" s="8">
        <v>62.1</v>
      </c>
      <c r="O215" s="8">
        <v>2.94</v>
      </c>
    </row>
    <row r="216" spans="1:15">
      <c r="A216" s="17"/>
      <c r="B216" s="13" t="s">
        <v>18</v>
      </c>
      <c r="C216" s="23" t="s">
        <v>111</v>
      </c>
      <c r="D216" s="8">
        <v>3.7</v>
      </c>
      <c r="E216" s="8">
        <v>2.6</v>
      </c>
      <c r="F216" s="8">
        <v>20.6</v>
      </c>
      <c r="G216" s="8">
        <v>95</v>
      </c>
      <c r="H216" s="6">
        <v>0</v>
      </c>
      <c r="I216" s="6">
        <v>0.06</v>
      </c>
      <c r="J216" s="6">
        <v>0.05</v>
      </c>
      <c r="K216" s="6">
        <v>0</v>
      </c>
      <c r="L216" s="6">
        <v>52.61</v>
      </c>
      <c r="M216" s="6">
        <v>101.5</v>
      </c>
      <c r="N216" s="6">
        <v>27.5</v>
      </c>
      <c r="O216" s="6">
        <v>0.75</v>
      </c>
    </row>
    <row r="217" spans="1:15">
      <c r="A217" s="17">
        <v>350</v>
      </c>
      <c r="B217" s="13" t="s">
        <v>39</v>
      </c>
      <c r="C217" s="22">
        <v>200</v>
      </c>
      <c r="D217" s="8">
        <v>0.2</v>
      </c>
      <c r="E217" s="8">
        <v>0</v>
      </c>
      <c r="F217" s="8">
        <v>16.3</v>
      </c>
      <c r="G217" s="8">
        <v>89</v>
      </c>
      <c r="H217" s="8">
        <v>0</v>
      </c>
      <c r="I217" s="8">
        <v>0</v>
      </c>
      <c r="J217" s="8">
        <v>0.02</v>
      </c>
      <c r="K217" s="8">
        <v>20</v>
      </c>
      <c r="L217" s="8">
        <v>2.72</v>
      </c>
      <c r="M217" s="8">
        <v>18</v>
      </c>
      <c r="N217" s="8">
        <v>10</v>
      </c>
      <c r="O217" s="8">
        <v>0.12</v>
      </c>
    </row>
    <row r="218" spans="1:15">
      <c r="A218" s="17"/>
      <c r="B218" s="14" t="s">
        <v>19</v>
      </c>
      <c r="C218" s="29">
        <v>350</v>
      </c>
      <c r="D218" s="26">
        <f t="shared" ref="D218:O218" si="32">SUM(D215:D217)</f>
        <v>7.7</v>
      </c>
      <c r="E218" s="26">
        <f t="shared" si="32"/>
        <v>5.7</v>
      </c>
      <c r="F218" s="26">
        <f t="shared" si="32"/>
        <v>65.099999999999994</v>
      </c>
      <c r="G218" s="26">
        <f t="shared" si="32"/>
        <v>353</v>
      </c>
      <c r="H218" s="26">
        <f t="shared" si="32"/>
        <v>0.02</v>
      </c>
      <c r="I218" s="26">
        <f t="shared" si="32"/>
        <v>0.13</v>
      </c>
      <c r="J218" s="26">
        <f t="shared" si="32"/>
        <v>0.1</v>
      </c>
      <c r="K218" s="26">
        <f t="shared" si="32"/>
        <v>20</v>
      </c>
      <c r="L218" s="26">
        <f t="shared" si="32"/>
        <v>170.73</v>
      </c>
      <c r="M218" s="26">
        <f t="shared" si="32"/>
        <v>374.85</v>
      </c>
      <c r="N218" s="26">
        <f t="shared" si="32"/>
        <v>99.6</v>
      </c>
      <c r="O218" s="26">
        <f t="shared" si="32"/>
        <v>3.81</v>
      </c>
    </row>
    <row r="219" spans="1:15" ht="20.25">
      <c r="A219" s="17"/>
      <c r="B219" s="7" t="s">
        <v>23</v>
      </c>
      <c r="C219" s="21"/>
      <c r="D219" s="26">
        <f t="shared" ref="D219:O219" si="33">D205+D213+D218</f>
        <v>58.14</v>
      </c>
      <c r="E219" s="26">
        <f t="shared" si="33"/>
        <v>59.620000000000005</v>
      </c>
      <c r="F219" s="26">
        <f t="shared" si="33"/>
        <v>252.17999999999998</v>
      </c>
      <c r="G219" s="26">
        <f t="shared" si="33"/>
        <v>1764.4</v>
      </c>
      <c r="H219" s="26">
        <f t="shared" si="33"/>
        <v>0.30000000000000004</v>
      </c>
      <c r="I219" s="26">
        <f t="shared" si="33"/>
        <v>1.1579999999999999</v>
      </c>
      <c r="J219" s="26">
        <f t="shared" si="33"/>
        <v>0.752</v>
      </c>
      <c r="K219" s="26">
        <f t="shared" si="33"/>
        <v>114.55</v>
      </c>
      <c r="L219" s="26">
        <f t="shared" si="33"/>
        <v>794.2</v>
      </c>
      <c r="M219" s="26">
        <f t="shared" si="33"/>
        <v>1059.06</v>
      </c>
      <c r="N219" s="26">
        <f t="shared" si="33"/>
        <v>412.64</v>
      </c>
      <c r="O219" s="26">
        <f t="shared" si="33"/>
        <v>39.320000000000007</v>
      </c>
    </row>
    <row r="220" spans="1:15">
      <c r="A220" s="17"/>
      <c r="B220" s="17"/>
      <c r="C220" s="21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</row>
    <row r="221" spans="1:15">
      <c r="A221" s="17"/>
      <c r="B221" s="14" t="s">
        <v>47</v>
      </c>
      <c r="C221" s="21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</row>
    <row r="222" spans="1:15">
      <c r="A222" s="17"/>
      <c r="B222" s="14" t="s">
        <v>16</v>
      </c>
      <c r="C222" s="21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</row>
    <row r="223" spans="1:15">
      <c r="A223" s="17">
        <v>74</v>
      </c>
      <c r="B223" s="10" t="s">
        <v>86</v>
      </c>
      <c r="C223" s="34" t="s">
        <v>58</v>
      </c>
      <c r="D223" s="8">
        <v>1.02</v>
      </c>
      <c r="E223" s="8">
        <v>12.7</v>
      </c>
      <c r="F223" s="8">
        <v>12</v>
      </c>
      <c r="G223" s="8">
        <v>131</v>
      </c>
      <c r="H223" s="8">
        <v>0.01</v>
      </c>
      <c r="I223" s="8">
        <v>0.02</v>
      </c>
      <c r="J223" s="8">
        <v>0.02</v>
      </c>
      <c r="K223" s="8">
        <v>5.52</v>
      </c>
      <c r="L223" s="8">
        <v>22.79</v>
      </c>
      <c r="M223" s="8">
        <v>38.39</v>
      </c>
      <c r="N223" s="8">
        <v>13.19</v>
      </c>
      <c r="O223" s="8">
        <v>0.61</v>
      </c>
    </row>
    <row r="224" spans="1:15">
      <c r="A224" s="17">
        <v>229</v>
      </c>
      <c r="B224" s="15" t="s">
        <v>87</v>
      </c>
      <c r="C224" s="22" t="s">
        <v>108</v>
      </c>
      <c r="D224" s="8">
        <v>17.3</v>
      </c>
      <c r="E224" s="8">
        <v>9.5</v>
      </c>
      <c r="F224" s="8">
        <v>23.8</v>
      </c>
      <c r="G224" s="8">
        <v>283</v>
      </c>
      <c r="H224" s="8">
        <v>0.03</v>
      </c>
      <c r="I224" s="8">
        <v>0.09</v>
      </c>
      <c r="J224" s="8">
        <v>0.09</v>
      </c>
      <c r="K224" s="8">
        <v>1.38</v>
      </c>
      <c r="L224" s="8">
        <v>28.03</v>
      </c>
      <c r="M224" s="8">
        <v>139.30000000000001</v>
      </c>
      <c r="N224" s="8">
        <v>19.989999999999998</v>
      </c>
      <c r="O224" s="8">
        <v>0.03</v>
      </c>
    </row>
    <row r="225" spans="1:15">
      <c r="A225" s="16">
        <v>348</v>
      </c>
      <c r="B225" s="10" t="s">
        <v>68</v>
      </c>
      <c r="C225" s="22">
        <v>200</v>
      </c>
      <c r="D225" s="8">
        <v>2.04</v>
      </c>
      <c r="E225" s="8">
        <v>0</v>
      </c>
      <c r="F225" s="8">
        <v>34</v>
      </c>
      <c r="G225" s="8">
        <v>112</v>
      </c>
      <c r="H225" s="6">
        <v>0</v>
      </c>
      <c r="I225" s="6">
        <v>0.04</v>
      </c>
      <c r="J225" s="6">
        <v>0.04</v>
      </c>
      <c r="K225" s="6">
        <v>9.8000000000000007</v>
      </c>
      <c r="L225" s="6">
        <v>21.2</v>
      </c>
      <c r="M225" s="6">
        <v>11.96</v>
      </c>
      <c r="N225" s="6">
        <v>6.8</v>
      </c>
      <c r="O225" s="6">
        <v>0.52</v>
      </c>
    </row>
    <row r="226" spans="1:15">
      <c r="A226" s="17"/>
      <c r="B226" s="13" t="s">
        <v>18</v>
      </c>
      <c r="C226" s="13" t="s">
        <v>109</v>
      </c>
      <c r="D226" s="6">
        <v>2.4</v>
      </c>
      <c r="E226" s="6">
        <v>0.4</v>
      </c>
      <c r="F226" s="6">
        <v>12.6</v>
      </c>
      <c r="G226" s="6">
        <v>63.6</v>
      </c>
      <c r="H226" s="6">
        <v>0</v>
      </c>
      <c r="I226" s="6">
        <v>0.05</v>
      </c>
      <c r="J226" s="6">
        <v>0.04</v>
      </c>
      <c r="K226" s="6">
        <v>0</v>
      </c>
      <c r="L226" s="6">
        <v>41.5</v>
      </c>
      <c r="M226" s="6">
        <v>56</v>
      </c>
      <c r="N226" s="6">
        <v>10.5</v>
      </c>
      <c r="O226" s="6">
        <v>0.5</v>
      </c>
    </row>
    <row r="227" spans="1:15">
      <c r="A227" s="17"/>
      <c r="B227" s="19" t="s">
        <v>19</v>
      </c>
      <c r="C227" s="29">
        <v>550</v>
      </c>
      <c r="D227" s="26">
        <f t="shared" ref="D227:O227" si="34">SUM(D223:D226)</f>
        <v>22.759999999999998</v>
      </c>
      <c r="E227" s="26">
        <f t="shared" si="34"/>
        <v>22.599999999999998</v>
      </c>
      <c r="F227" s="26">
        <f t="shared" si="34"/>
        <v>82.399999999999991</v>
      </c>
      <c r="G227" s="26">
        <f t="shared" si="34"/>
        <v>589.6</v>
      </c>
      <c r="H227" s="26">
        <f t="shared" si="34"/>
        <v>0.04</v>
      </c>
      <c r="I227" s="26">
        <f t="shared" si="34"/>
        <v>0.2</v>
      </c>
      <c r="J227" s="26">
        <f t="shared" si="34"/>
        <v>0.19</v>
      </c>
      <c r="K227" s="26">
        <f t="shared" si="34"/>
        <v>16.7</v>
      </c>
      <c r="L227" s="26">
        <f t="shared" si="34"/>
        <v>113.52</v>
      </c>
      <c r="M227" s="26">
        <f t="shared" si="34"/>
        <v>245.65</v>
      </c>
      <c r="N227" s="26">
        <f t="shared" si="34"/>
        <v>50.48</v>
      </c>
      <c r="O227" s="26">
        <f t="shared" si="34"/>
        <v>1.6600000000000001</v>
      </c>
    </row>
    <row r="228" spans="1:15">
      <c r="A228" s="17"/>
      <c r="B228" s="19" t="s">
        <v>20</v>
      </c>
      <c r="C228" s="22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</row>
    <row r="229" spans="1:15" ht="30">
      <c r="A229" s="17">
        <v>67</v>
      </c>
      <c r="B229" s="15" t="s">
        <v>132</v>
      </c>
      <c r="C229" s="23">
        <v>100</v>
      </c>
      <c r="D229" s="8">
        <v>0.84</v>
      </c>
      <c r="E229" s="8">
        <v>1.56</v>
      </c>
      <c r="F229" s="8">
        <v>5.16</v>
      </c>
      <c r="G229" s="8">
        <v>56</v>
      </c>
      <c r="H229" s="6">
        <v>0</v>
      </c>
      <c r="I229" s="6">
        <v>0.02</v>
      </c>
      <c r="J229" s="6">
        <v>0</v>
      </c>
      <c r="K229" s="6">
        <v>17.5</v>
      </c>
      <c r="L229" s="6">
        <v>15.06</v>
      </c>
      <c r="M229" s="6">
        <v>27.67</v>
      </c>
      <c r="N229" s="6">
        <v>13.87</v>
      </c>
      <c r="O229" s="6">
        <v>0.95</v>
      </c>
    </row>
    <row r="230" spans="1:15" ht="30">
      <c r="A230" s="17">
        <v>102</v>
      </c>
      <c r="B230" s="20" t="s">
        <v>97</v>
      </c>
      <c r="C230" s="23" t="s">
        <v>119</v>
      </c>
      <c r="D230" s="8">
        <v>4.0599999999999996</v>
      </c>
      <c r="E230" s="8">
        <v>4.28</v>
      </c>
      <c r="F230" s="8">
        <v>19.079999999999998</v>
      </c>
      <c r="G230" s="8">
        <v>131</v>
      </c>
      <c r="H230" s="8">
        <v>0.02</v>
      </c>
      <c r="I230" s="8">
        <v>0.22700000000000001</v>
      </c>
      <c r="J230" s="8">
        <v>7.2999999999999995E-2</v>
      </c>
      <c r="K230" s="8">
        <v>5.81</v>
      </c>
      <c r="L230" s="8">
        <v>35.299999999999997</v>
      </c>
      <c r="M230" s="8">
        <v>87.17</v>
      </c>
      <c r="N230" s="8">
        <v>71.55</v>
      </c>
      <c r="O230" s="8">
        <v>2.02</v>
      </c>
    </row>
    <row r="231" spans="1:15">
      <c r="A231" s="17">
        <v>278</v>
      </c>
      <c r="B231" s="10" t="s">
        <v>88</v>
      </c>
      <c r="C231" s="22" t="s">
        <v>151</v>
      </c>
      <c r="D231" s="8">
        <v>11.2</v>
      </c>
      <c r="E231" s="8">
        <v>16.27</v>
      </c>
      <c r="F231" s="8">
        <v>16.7</v>
      </c>
      <c r="G231" s="8">
        <v>238</v>
      </c>
      <c r="H231" s="8">
        <v>0</v>
      </c>
      <c r="I231" s="8">
        <v>0.06</v>
      </c>
      <c r="J231" s="8">
        <v>0.08</v>
      </c>
      <c r="K231" s="8">
        <v>3.56</v>
      </c>
      <c r="L231" s="8">
        <v>23.4</v>
      </c>
      <c r="M231" s="8">
        <v>17.239999999999998</v>
      </c>
      <c r="N231" s="8">
        <v>104.57</v>
      </c>
      <c r="O231" s="8">
        <v>1.58</v>
      </c>
    </row>
    <row r="232" spans="1:15">
      <c r="A232" s="13">
        <v>171</v>
      </c>
      <c r="B232" s="15" t="s">
        <v>51</v>
      </c>
      <c r="C232" s="13">
        <v>180</v>
      </c>
      <c r="D232" s="6">
        <v>6.7</v>
      </c>
      <c r="E232" s="6">
        <v>10.6</v>
      </c>
      <c r="F232" s="6">
        <v>49.8</v>
      </c>
      <c r="G232" s="6">
        <v>235</v>
      </c>
      <c r="H232" s="6">
        <v>0</v>
      </c>
      <c r="I232" s="6">
        <v>0.21</v>
      </c>
      <c r="J232" s="6">
        <v>0.27</v>
      </c>
      <c r="K232" s="6">
        <v>0.15</v>
      </c>
      <c r="L232" s="6">
        <v>38.64</v>
      </c>
      <c r="M232" s="6">
        <v>202.75</v>
      </c>
      <c r="N232" s="6">
        <v>52.93</v>
      </c>
      <c r="O232" s="6">
        <v>4.4800000000000004</v>
      </c>
    </row>
    <row r="233" spans="1:15">
      <c r="A233" s="17">
        <v>376</v>
      </c>
      <c r="B233" s="15" t="s">
        <v>137</v>
      </c>
      <c r="C233" s="23">
        <v>200</v>
      </c>
      <c r="D233" s="8">
        <v>0.1</v>
      </c>
      <c r="E233" s="8">
        <v>0</v>
      </c>
      <c r="F233" s="8">
        <v>15</v>
      </c>
      <c r="G233" s="8">
        <v>60.4</v>
      </c>
      <c r="H233" s="8">
        <v>0</v>
      </c>
      <c r="I233" s="8">
        <v>0</v>
      </c>
      <c r="J233" s="8">
        <v>0.01</v>
      </c>
      <c r="K233" s="8">
        <v>0.1</v>
      </c>
      <c r="L233" s="8">
        <v>5.25</v>
      </c>
      <c r="M233" s="8">
        <v>8.24</v>
      </c>
      <c r="N233" s="8">
        <v>4.4000000000000004</v>
      </c>
      <c r="O233" s="8">
        <v>0.82</v>
      </c>
    </row>
    <row r="234" spans="1:15">
      <c r="A234" s="17"/>
      <c r="B234" s="13" t="s">
        <v>18</v>
      </c>
      <c r="C234" s="23" t="s">
        <v>109</v>
      </c>
      <c r="D234" s="8">
        <v>3.7</v>
      </c>
      <c r="E234" s="8">
        <v>0.6</v>
      </c>
      <c r="F234" s="8">
        <v>20.6</v>
      </c>
      <c r="G234" s="8">
        <v>102.6</v>
      </c>
      <c r="H234" s="6">
        <v>0</v>
      </c>
      <c r="I234" s="6">
        <v>0.06</v>
      </c>
      <c r="J234" s="6">
        <v>0.05</v>
      </c>
      <c r="K234" s="6">
        <v>0</v>
      </c>
      <c r="L234" s="6">
        <v>52.61</v>
      </c>
      <c r="M234" s="6">
        <v>101.5</v>
      </c>
      <c r="N234" s="6">
        <v>27.5</v>
      </c>
      <c r="O234" s="6">
        <v>0.75</v>
      </c>
    </row>
    <row r="235" spans="1:15">
      <c r="A235" s="17"/>
      <c r="B235" s="19" t="s">
        <v>19</v>
      </c>
      <c r="C235" s="29">
        <v>915</v>
      </c>
      <c r="D235" s="26">
        <f t="shared" ref="D235:O235" si="35">SUM(D230:D234)</f>
        <v>25.759999999999998</v>
      </c>
      <c r="E235" s="26">
        <f t="shared" si="35"/>
        <v>31.75</v>
      </c>
      <c r="F235" s="26">
        <f t="shared" si="35"/>
        <v>121.18</v>
      </c>
      <c r="G235" s="26">
        <f>SUM(G229:G234)</f>
        <v>823</v>
      </c>
      <c r="H235" s="26">
        <f t="shared" si="35"/>
        <v>0.02</v>
      </c>
      <c r="I235" s="26">
        <f t="shared" si="35"/>
        <v>0.55699999999999994</v>
      </c>
      <c r="J235" s="26">
        <f t="shared" si="35"/>
        <v>0.48300000000000004</v>
      </c>
      <c r="K235" s="26">
        <f t="shared" si="35"/>
        <v>9.6199999999999992</v>
      </c>
      <c r="L235" s="26">
        <f t="shared" si="35"/>
        <v>155.19999999999999</v>
      </c>
      <c r="M235" s="26">
        <f t="shared" si="35"/>
        <v>416.9</v>
      </c>
      <c r="N235" s="26">
        <f t="shared" si="35"/>
        <v>260.95000000000005</v>
      </c>
      <c r="O235" s="26">
        <f t="shared" si="35"/>
        <v>9.65</v>
      </c>
    </row>
    <row r="236" spans="1:15">
      <c r="A236" s="17"/>
      <c r="B236" s="19" t="s">
        <v>22</v>
      </c>
      <c r="C236" s="21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</row>
    <row r="237" spans="1:15">
      <c r="A237" s="17"/>
      <c r="B237" s="13" t="s">
        <v>72</v>
      </c>
      <c r="C237" s="13">
        <v>75</v>
      </c>
      <c r="D237" s="6">
        <v>1.8</v>
      </c>
      <c r="E237" s="6">
        <v>2.2999999999999998</v>
      </c>
      <c r="F237" s="6">
        <v>29</v>
      </c>
      <c r="G237" s="6">
        <v>179</v>
      </c>
      <c r="H237" s="8">
        <v>0</v>
      </c>
      <c r="I237" s="8">
        <v>0.01</v>
      </c>
      <c r="J237" s="8">
        <v>0.1</v>
      </c>
      <c r="K237" s="8">
        <v>45.2</v>
      </c>
      <c r="L237" s="8">
        <v>87.2</v>
      </c>
      <c r="M237" s="8">
        <v>35.1</v>
      </c>
      <c r="N237" s="8">
        <v>0.01</v>
      </c>
      <c r="O237" s="8">
        <v>0.1</v>
      </c>
    </row>
    <row r="238" spans="1:15">
      <c r="A238" s="17"/>
      <c r="B238" s="13" t="s">
        <v>63</v>
      </c>
      <c r="C238" s="13" t="s">
        <v>125</v>
      </c>
      <c r="D238" s="6">
        <v>2.4</v>
      </c>
      <c r="E238" s="6">
        <v>0.4</v>
      </c>
      <c r="F238" s="6">
        <v>12.6</v>
      </c>
      <c r="G238" s="6">
        <v>63.6</v>
      </c>
      <c r="H238" s="6">
        <v>0</v>
      </c>
      <c r="I238" s="6">
        <v>0.05</v>
      </c>
      <c r="J238" s="6">
        <v>0.04</v>
      </c>
      <c r="K238" s="6">
        <v>0</v>
      </c>
      <c r="L238" s="6">
        <v>41.5</v>
      </c>
      <c r="M238" s="6">
        <v>56</v>
      </c>
      <c r="N238" s="6">
        <v>10.5</v>
      </c>
      <c r="O238" s="6">
        <v>0.5</v>
      </c>
    </row>
    <row r="239" spans="1:15">
      <c r="A239" s="17">
        <v>386</v>
      </c>
      <c r="B239" s="10" t="s">
        <v>53</v>
      </c>
      <c r="C239" s="22">
        <v>200</v>
      </c>
      <c r="D239" s="8">
        <v>5.6</v>
      </c>
      <c r="E239" s="8">
        <v>2.5</v>
      </c>
      <c r="F239" s="8">
        <v>7.6</v>
      </c>
      <c r="G239" s="8">
        <v>110</v>
      </c>
      <c r="H239" s="8">
        <v>0.04</v>
      </c>
      <c r="I239" s="8">
        <v>0.06</v>
      </c>
      <c r="J239" s="8">
        <v>0.34</v>
      </c>
      <c r="K239" s="8">
        <v>1.4</v>
      </c>
      <c r="L239" s="8">
        <v>240</v>
      </c>
      <c r="M239" s="8">
        <v>190</v>
      </c>
      <c r="N239" s="8">
        <v>28</v>
      </c>
      <c r="O239" s="8">
        <v>0.2</v>
      </c>
    </row>
    <row r="240" spans="1:15">
      <c r="A240" s="17"/>
      <c r="B240" s="19" t="s">
        <v>19</v>
      </c>
      <c r="C240" s="29">
        <v>350</v>
      </c>
      <c r="D240" s="26">
        <f t="shared" ref="D240:O240" si="36">SUM(D237:D239)</f>
        <v>9.8000000000000007</v>
      </c>
      <c r="E240" s="26">
        <f t="shared" si="36"/>
        <v>5.1999999999999993</v>
      </c>
      <c r="F240" s="26">
        <f t="shared" si="36"/>
        <v>49.2</v>
      </c>
      <c r="G240" s="26">
        <f t="shared" si="36"/>
        <v>352.6</v>
      </c>
      <c r="H240" s="26">
        <f t="shared" si="36"/>
        <v>0.04</v>
      </c>
      <c r="I240" s="26">
        <f t="shared" si="36"/>
        <v>0.12</v>
      </c>
      <c r="J240" s="26">
        <f t="shared" si="36"/>
        <v>0.48000000000000004</v>
      </c>
      <c r="K240" s="26">
        <f t="shared" si="36"/>
        <v>46.6</v>
      </c>
      <c r="L240" s="26">
        <f t="shared" si="36"/>
        <v>368.7</v>
      </c>
      <c r="M240" s="26">
        <f t="shared" si="36"/>
        <v>281.10000000000002</v>
      </c>
      <c r="N240" s="26">
        <f t="shared" si="36"/>
        <v>38.51</v>
      </c>
      <c r="O240" s="26">
        <f t="shared" si="36"/>
        <v>0.8</v>
      </c>
    </row>
    <row r="241" spans="1:15" ht="20.25">
      <c r="A241" s="17"/>
      <c r="B241" s="9" t="s">
        <v>23</v>
      </c>
      <c r="C241" s="21"/>
      <c r="D241" s="26">
        <f>D227+D235+D240+D242</f>
        <v>58.319999999999993</v>
      </c>
      <c r="E241" s="26">
        <f>E227+E235+E240+E242</f>
        <v>59.55</v>
      </c>
      <c r="F241" s="26">
        <f t="shared" ref="F241:O241" si="37">F227+F235+F240</f>
        <v>252.77999999999997</v>
      </c>
      <c r="G241" s="26">
        <f t="shared" si="37"/>
        <v>1765.1999999999998</v>
      </c>
      <c r="H241" s="26">
        <f t="shared" si="37"/>
        <v>0.1</v>
      </c>
      <c r="I241" s="26">
        <f t="shared" si="37"/>
        <v>0.87699999999999989</v>
      </c>
      <c r="J241" s="26">
        <f t="shared" si="37"/>
        <v>1.153</v>
      </c>
      <c r="K241" s="26">
        <f t="shared" si="37"/>
        <v>72.92</v>
      </c>
      <c r="L241" s="26">
        <f t="shared" si="37"/>
        <v>637.41999999999996</v>
      </c>
      <c r="M241" s="26">
        <f t="shared" si="37"/>
        <v>943.65</v>
      </c>
      <c r="N241" s="26">
        <f t="shared" si="37"/>
        <v>349.94000000000005</v>
      </c>
      <c r="O241" s="26">
        <f t="shared" si="37"/>
        <v>12.110000000000001</v>
      </c>
    </row>
    <row r="242" spans="1:15">
      <c r="A242" s="17"/>
      <c r="B242" s="17"/>
      <c r="C242" s="21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</row>
    <row r="243" spans="1:15">
      <c r="A243" s="17"/>
      <c r="B243" s="18" t="s">
        <v>48</v>
      </c>
      <c r="C243" s="21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</row>
    <row r="244" spans="1:15">
      <c r="A244" s="17"/>
      <c r="B244" s="19" t="s">
        <v>16</v>
      </c>
      <c r="C244" s="21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</row>
    <row r="245" spans="1:15">
      <c r="A245" s="17">
        <v>3</v>
      </c>
      <c r="B245" s="15" t="s">
        <v>89</v>
      </c>
      <c r="C245" s="22" t="s">
        <v>42</v>
      </c>
      <c r="D245" s="8">
        <v>6.4</v>
      </c>
      <c r="E245" s="8">
        <v>15.3</v>
      </c>
      <c r="F245" s="8">
        <v>31</v>
      </c>
      <c r="G245" s="8">
        <v>315</v>
      </c>
      <c r="H245" s="6">
        <v>0.05</v>
      </c>
      <c r="I245" s="6">
        <v>0.24</v>
      </c>
      <c r="J245" s="6">
        <v>0.03</v>
      </c>
      <c r="K245" s="6">
        <v>0</v>
      </c>
      <c r="L245" s="6">
        <v>156.6</v>
      </c>
      <c r="M245" s="6">
        <v>106.5</v>
      </c>
      <c r="N245" s="6">
        <v>17.399999999999999</v>
      </c>
      <c r="O245" s="6">
        <v>0.76</v>
      </c>
    </row>
    <row r="246" spans="1:15">
      <c r="A246" s="17"/>
      <c r="B246" s="20" t="s">
        <v>65</v>
      </c>
      <c r="C246" s="22">
        <v>40</v>
      </c>
      <c r="D246" s="8">
        <v>7.1</v>
      </c>
      <c r="E246" s="8">
        <v>3.4</v>
      </c>
      <c r="F246" s="8">
        <v>10.1</v>
      </c>
      <c r="G246" s="8">
        <v>95</v>
      </c>
      <c r="H246" s="6"/>
      <c r="I246" s="6"/>
      <c r="J246" s="6"/>
      <c r="K246" s="6"/>
      <c r="L246" s="6"/>
      <c r="M246" s="6"/>
      <c r="N246" s="6"/>
      <c r="O246" s="6"/>
    </row>
    <row r="247" spans="1:15">
      <c r="A247" s="17">
        <v>212</v>
      </c>
      <c r="B247" s="20" t="s">
        <v>59</v>
      </c>
      <c r="C247" s="22">
        <v>200</v>
      </c>
      <c r="D247" s="8">
        <v>3.1</v>
      </c>
      <c r="E247" s="8">
        <v>1.3</v>
      </c>
      <c r="F247" s="8">
        <v>13.38</v>
      </c>
      <c r="G247" s="8">
        <v>55</v>
      </c>
      <c r="H247" s="8">
        <v>0.09</v>
      </c>
      <c r="I247" s="8">
        <v>2.39</v>
      </c>
      <c r="J247" s="8">
        <v>0.26</v>
      </c>
      <c r="K247" s="8">
        <v>0</v>
      </c>
      <c r="L247" s="8">
        <v>88.88</v>
      </c>
      <c r="M247" s="8">
        <v>194.9</v>
      </c>
      <c r="N247" s="8">
        <v>18.260000000000002</v>
      </c>
      <c r="O247" s="8">
        <v>2.2000000000000002</v>
      </c>
    </row>
    <row r="248" spans="1:15">
      <c r="A248" s="17">
        <v>379</v>
      </c>
      <c r="B248" s="20" t="s">
        <v>90</v>
      </c>
      <c r="C248" s="22">
        <v>200</v>
      </c>
      <c r="D248" s="8">
        <v>3.58</v>
      </c>
      <c r="E248" s="8">
        <v>2.68</v>
      </c>
      <c r="F248" s="8">
        <v>28.34</v>
      </c>
      <c r="G248" s="8">
        <v>151.80000000000001</v>
      </c>
      <c r="H248" s="8">
        <v>0.01</v>
      </c>
      <c r="I248" s="8">
        <v>0.04</v>
      </c>
      <c r="J248" s="8">
        <v>0</v>
      </c>
      <c r="K248" s="8">
        <v>1.3</v>
      </c>
      <c r="L248" s="8">
        <v>122</v>
      </c>
      <c r="M248" s="8">
        <v>14</v>
      </c>
      <c r="N248" s="8">
        <v>90</v>
      </c>
      <c r="O248" s="8">
        <v>0.56000000000000005</v>
      </c>
    </row>
    <row r="249" spans="1:15">
      <c r="A249" s="17"/>
      <c r="B249" s="13" t="s">
        <v>18</v>
      </c>
      <c r="C249" s="13">
        <v>20</v>
      </c>
      <c r="D249" s="6">
        <v>2.4</v>
      </c>
      <c r="E249" s="6">
        <v>0.4</v>
      </c>
      <c r="F249" s="6">
        <v>12.6</v>
      </c>
      <c r="G249" s="6">
        <v>63.6</v>
      </c>
      <c r="H249" s="6">
        <v>0</v>
      </c>
      <c r="I249" s="6">
        <v>0.05</v>
      </c>
      <c r="J249" s="6">
        <v>0.04</v>
      </c>
      <c r="K249" s="6">
        <v>0</v>
      </c>
      <c r="L249" s="6">
        <v>41.5</v>
      </c>
      <c r="M249" s="6">
        <v>56</v>
      </c>
      <c r="N249" s="6">
        <v>10.5</v>
      </c>
      <c r="O249" s="6">
        <v>0.5</v>
      </c>
    </row>
    <row r="250" spans="1:15">
      <c r="A250" s="17"/>
      <c r="B250" s="19" t="s">
        <v>19</v>
      </c>
      <c r="C250" s="29">
        <v>630</v>
      </c>
      <c r="D250" s="26">
        <f t="shared" ref="D250:O250" si="38">SUM(D245:D249)</f>
        <v>22.58</v>
      </c>
      <c r="E250" s="26">
        <f t="shared" si="38"/>
        <v>23.08</v>
      </c>
      <c r="F250" s="26">
        <f t="shared" si="38"/>
        <v>95.42</v>
      </c>
      <c r="G250" s="26">
        <f t="shared" si="38"/>
        <v>680.4</v>
      </c>
      <c r="H250" s="26">
        <f t="shared" si="38"/>
        <v>0.15000000000000002</v>
      </c>
      <c r="I250" s="26">
        <f t="shared" si="38"/>
        <v>2.7199999999999998</v>
      </c>
      <c r="J250" s="26">
        <f t="shared" si="38"/>
        <v>0.33</v>
      </c>
      <c r="K250" s="26">
        <f t="shared" si="38"/>
        <v>1.3</v>
      </c>
      <c r="L250" s="26">
        <f t="shared" si="38"/>
        <v>408.98</v>
      </c>
      <c r="M250" s="26">
        <f t="shared" si="38"/>
        <v>371.4</v>
      </c>
      <c r="N250" s="26">
        <f t="shared" si="38"/>
        <v>136.16</v>
      </c>
      <c r="O250" s="26">
        <f t="shared" si="38"/>
        <v>4.0199999999999996</v>
      </c>
    </row>
    <row r="251" spans="1:15">
      <c r="A251" s="17"/>
      <c r="B251" s="19" t="s">
        <v>20</v>
      </c>
      <c r="C251" s="21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</row>
    <row r="252" spans="1:15">
      <c r="A252" s="17">
        <v>42</v>
      </c>
      <c r="B252" s="20" t="s">
        <v>91</v>
      </c>
      <c r="C252" s="22">
        <v>100</v>
      </c>
      <c r="D252" s="8">
        <v>1.2</v>
      </c>
      <c r="E252" s="8">
        <v>3.6</v>
      </c>
      <c r="F252" s="8">
        <v>9.1199999999999992</v>
      </c>
      <c r="G252" s="8">
        <v>85</v>
      </c>
      <c r="H252" s="8">
        <v>0</v>
      </c>
      <c r="I252" s="8">
        <v>0.01</v>
      </c>
      <c r="J252" s="8">
        <v>0</v>
      </c>
      <c r="K252" s="8">
        <v>9.5</v>
      </c>
      <c r="L252" s="8">
        <v>12.06</v>
      </c>
      <c r="M252" s="8">
        <v>12.2</v>
      </c>
      <c r="N252" s="8">
        <v>5.8</v>
      </c>
      <c r="O252" s="8">
        <v>0.25</v>
      </c>
    </row>
    <row r="253" spans="1:15" ht="30">
      <c r="A253" s="17">
        <v>106</v>
      </c>
      <c r="B253" s="20" t="s">
        <v>99</v>
      </c>
      <c r="C253" s="22" t="s">
        <v>119</v>
      </c>
      <c r="D253" s="8">
        <v>7.84</v>
      </c>
      <c r="E253" s="8">
        <v>6.7</v>
      </c>
      <c r="F253" s="8">
        <v>25</v>
      </c>
      <c r="G253" s="8">
        <v>195</v>
      </c>
      <c r="H253" s="8">
        <v>0.01</v>
      </c>
      <c r="I253" s="8">
        <v>0.1</v>
      </c>
      <c r="J253" s="8"/>
      <c r="K253" s="8">
        <v>9.56</v>
      </c>
      <c r="L253" s="8">
        <v>23.33</v>
      </c>
      <c r="M253" s="8">
        <v>98.12</v>
      </c>
      <c r="N253" s="8">
        <v>30.27</v>
      </c>
      <c r="O253" s="8">
        <v>1.21</v>
      </c>
    </row>
    <row r="254" spans="1:15">
      <c r="A254" s="17">
        <v>290</v>
      </c>
      <c r="B254" s="10" t="s">
        <v>37</v>
      </c>
      <c r="C254" s="23" t="s">
        <v>124</v>
      </c>
      <c r="D254" s="8">
        <v>15.9</v>
      </c>
      <c r="E254" s="8">
        <v>17.5</v>
      </c>
      <c r="F254" s="8">
        <v>25.9</v>
      </c>
      <c r="G254" s="8">
        <v>236</v>
      </c>
      <c r="H254" s="8"/>
      <c r="I254" s="8">
        <v>0.08</v>
      </c>
      <c r="J254" s="8">
        <v>0.08</v>
      </c>
      <c r="K254" s="8">
        <v>51.66</v>
      </c>
      <c r="L254" s="8">
        <v>154.55000000000001</v>
      </c>
      <c r="M254" s="8">
        <v>25.77</v>
      </c>
      <c r="N254" s="8">
        <v>1.0900000000000001</v>
      </c>
      <c r="O254" s="8">
        <v>1.2</v>
      </c>
    </row>
    <row r="255" spans="1:15">
      <c r="A255" s="17">
        <v>321</v>
      </c>
      <c r="B255" s="10" t="s">
        <v>38</v>
      </c>
      <c r="C255" s="22">
        <v>180</v>
      </c>
      <c r="D255" s="8">
        <v>3.11</v>
      </c>
      <c r="E255" s="8">
        <v>4.01</v>
      </c>
      <c r="F255" s="8">
        <v>20.100000000000001</v>
      </c>
      <c r="G255" s="8">
        <v>198</v>
      </c>
      <c r="H255" s="6">
        <v>0.03</v>
      </c>
      <c r="I255" s="6">
        <v>0.01</v>
      </c>
      <c r="J255" s="6">
        <v>0.01</v>
      </c>
      <c r="K255" s="6">
        <v>0.05</v>
      </c>
      <c r="L255" s="6">
        <v>17.23</v>
      </c>
      <c r="M255" s="6">
        <v>207.5</v>
      </c>
      <c r="N255" s="6">
        <v>38.75</v>
      </c>
      <c r="O255" s="6">
        <v>4.67</v>
      </c>
    </row>
    <row r="256" spans="1:15">
      <c r="A256" s="16">
        <v>348</v>
      </c>
      <c r="B256" s="10" t="s">
        <v>28</v>
      </c>
      <c r="C256" s="22">
        <v>200</v>
      </c>
      <c r="D256" s="8">
        <v>0.04</v>
      </c>
      <c r="E256" s="8">
        <v>0</v>
      </c>
      <c r="F256" s="8">
        <v>34</v>
      </c>
      <c r="G256" s="8">
        <v>140.19999999999999</v>
      </c>
      <c r="H256" s="6">
        <v>0</v>
      </c>
      <c r="I256" s="6">
        <v>0.04</v>
      </c>
      <c r="J256" s="6">
        <v>0.04</v>
      </c>
      <c r="K256" s="6">
        <v>9.8000000000000007</v>
      </c>
      <c r="L256" s="6">
        <v>21.2</v>
      </c>
      <c r="M256" s="6">
        <v>11.96</v>
      </c>
      <c r="N256" s="6">
        <v>6.8</v>
      </c>
      <c r="O256" s="6">
        <v>0.52</v>
      </c>
    </row>
    <row r="257" spans="1:15">
      <c r="A257" s="17"/>
      <c r="B257" s="10" t="s">
        <v>29</v>
      </c>
      <c r="C257" s="22">
        <v>35</v>
      </c>
      <c r="D257" s="8"/>
      <c r="E257" s="8"/>
      <c r="F257" s="8"/>
      <c r="G257" s="8"/>
      <c r="H257" s="8"/>
      <c r="I257" s="8"/>
      <c r="J257" s="8"/>
      <c r="K257" s="8">
        <v>35</v>
      </c>
      <c r="L257" s="8"/>
      <c r="M257" s="8"/>
      <c r="N257" s="8"/>
      <c r="O257" s="8"/>
    </row>
    <row r="258" spans="1:15">
      <c r="A258" s="17"/>
      <c r="B258" s="13" t="s">
        <v>18</v>
      </c>
      <c r="C258" s="23" t="s">
        <v>109</v>
      </c>
      <c r="D258" s="8">
        <v>3.7</v>
      </c>
      <c r="E258" s="8">
        <v>0.6</v>
      </c>
      <c r="F258" s="8">
        <v>20.6</v>
      </c>
      <c r="G258" s="8">
        <v>102.6</v>
      </c>
      <c r="H258" s="6">
        <v>0</v>
      </c>
      <c r="I258" s="6">
        <v>0.06</v>
      </c>
      <c r="J258" s="6">
        <v>0.05</v>
      </c>
      <c r="K258" s="6">
        <v>0</v>
      </c>
      <c r="L258" s="6">
        <v>52.61</v>
      </c>
      <c r="M258" s="6">
        <v>101.5</v>
      </c>
      <c r="N258" s="6">
        <v>27.5</v>
      </c>
      <c r="O258" s="6">
        <v>0.75</v>
      </c>
    </row>
    <row r="259" spans="1:15">
      <c r="A259" s="17"/>
      <c r="B259" s="19" t="s">
        <v>19</v>
      </c>
      <c r="C259" s="29">
        <v>905</v>
      </c>
      <c r="D259" s="26">
        <f t="shared" ref="D259:O259" si="39">SUM(D252:D258)</f>
        <v>31.789999999999996</v>
      </c>
      <c r="E259" s="26">
        <f t="shared" si="39"/>
        <v>32.410000000000004</v>
      </c>
      <c r="F259" s="26">
        <f t="shared" si="39"/>
        <v>134.72</v>
      </c>
      <c r="G259" s="26">
        <f t="shared" si="39"/>
        <v>956.80000000000007</v>
      </c>
      <c r="H259" s="26">
        <f t="shared" si="39"/>
        <v>0.04</v>
      </c>
      <c r="I259" s="26">
        <f t="shared" si="39"/>
        <v>0.30000000000000004</v>
      </c>
      <c r="J259" s="26">
        <f t="shared" si="39"/>
        <v>0.18</v>
      </c>
      <c r="K259" s="26">
        <f t="shared" si="39"/>
        <v>115.57</v>
      </c>
      <c r="L259" s="26">
        <f t="shared" si="39"/>
        <v>280.97999999999996</v>
      </c>
      <c r="M259" s="26">
        <f t="shared" si="39"/>
        <v>457.05</v>
      </c>
      <c r="N259" s="26">
        <f t="shared" si="39"/>
        <v>110.21</v>
      </c>
      <c r="O259" s="26">
        <f t="shared" si="39"/>
        <v>8.6</v>
      </c>
    </row>
    <row r="260" spans="1:15">
      <c r="A260" s="17"/>
      <c r="B260" s="19" t="s">
        <v>22</v>
      </c>
      <c r="C260" s="21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</row>
    <row r="261" spans="1:15">
      <c r="A261" s="17">
        <v>421</v>
      </c>
      <c r="B261" s="10" t="s">
        <v>131</v>
      </c>
      <c r="C261" s="22">
        <v>75</v>
      </c>
      <c r="D261" s="8">
        <v>4</v>
      </c>
      <c r="E261" s="8">
        <v>2.6</v>
      </c>
      <c r="F261" s="8">
        <v>27.1</v>
      </c>
      <c r="G261" s="8">
        <v>155</v>
      </c>
      <c r="H261" s="8">
        <v>0</v>
      </c>
      <c r="I261" s="8">
        <v>0.01</v>
      </c>
      <c r="J261" s="8">
        <v>0.1</v>
      </c>
      <c r="K261" s="8">
        <v>45.2</v>
      </c>
      <c r="L261" s="8">
        <v>87.2</v>
      </c>
      <c r="M261" s="8">
        <v>35.1</v>
      </c>
      <c r="N261" s="8">
        <v>0.01</v>
      </c>
      <c r="O261" s="8">
        <v>0.1</v>
      </c>
    </row>
    <row r="262" spans="1:15">
      <c r="A262" s="17"/>
      <c r="B262" s="13" t="s">
        <v>18</v>
      </c>
      <c r="C262" s="23">
        <v>25</v>
      </c>
      <c r="D262" s="8">
        <v>3.7</v>
      </c>
      <c r="E262" s="8">
        <v>0.6</v>
      </c>
      <c r="F262" s="8">
        <v>20.6</v>
      </c>
      <c r="G262" s="8">
        <v>102.6</v>
      </c>
      <c r="H262" s="6">
        <v>0</v>
      </c>
      <c r="I262" s="6">
        <v>0.06</v>
      </c>
      <c r="J262" s="6">
        <v>0.05</v>
      </c>
      <c r="K262" s="6">
        <v>0</v>
      </c>
      <c r="L262" s="6">
        <v>52.61</v>
      </c>
      <c r="M262" s="6">
        <v>101.5</v>
      </c>
      <c r="N262" s="6">
        <v>27.5</v>
      </c>
      <c r="O262" s="6">
        <v>0.75</v>
      </c>
    </row>
    <row r="263" spans="1:15">
      <c r="A263" s="17"/>
      <c r="B263" s="15" t="s">
        <v>69</v>
      </c>
      <c r="C263" s="23">
        <v>200</v>
      </c>
      <c r="D263" s="8">
        <v>0.1</v>
      </c>
      <c r="E263" s="8">
        <v>0</v>
      </c>
      <c r="F263" s="8">
        <v>15</v>
      </c>
      <c r="G263" s="8">
        <v>93</v>
      </c>
      <c r="H263" s="8">
        <v>0</v>
      </c>
      <c r="I263" s="8">
        <v>0</v>
      </c>
      <c r="J263" s="8">
        <v>0.01</v>
      </c>
      <c r="K263" s="8">
        <v>0.1</v>
      </c>
      <c r="L263" s="8">
        <v>5.25</v>
      </c>
      <c r="M263" s="8">
        <v>8.24</v>
      </c>
      <c r="N263" s="6">
        <v>6.8</v>
      </c>
      <c r="O263" s="6">
        <v>0.52</v>
      </c>
    </row>
    <row r="264" spans="1:15">
      <c r="A264" s="17"/>
      <c r="B264" s="19" t="s">
        <v>19</v>
      </c>
      <c r="C264" s="22"/>
      <c r="D264" s="26">
        <f t="shared" ref="D264:O264" si="40">SUM(D261:D263)</f>
        <v>7.8</v>
      </c>
      <c r="E264" s="26">
        <f t="shared" si="40"/>
        <v>3.2</v>
      </c>
      <c r="F264" s="26">
        <f t="shared" si="40"/>
        <v>62.7</v>
      </c>
      <c r="G264" s="26">
        <f t="shared" si="40"/>
        <v>350.6</v>
      </c>
      <c r="H264" s="26">
        <f t="shared" si="40"/>
        <v>0</v>
      </c>
      <c r="I264" s="26">
        <f t="shared" si="40"/>
        <v>6.9999999999999993E-2</v>
      </c>
      <c r="J264" s="26">
        <f t="shared" si="40"/>
        <v>0.16000000000000003</v>
      </c>
      <c r="K264" s="26">
        <f t="shared" si="40"/>
        <v>45.300000000000004</v>
      </c>
      <c r="L264" s="26">
        <f t="shared" si="40"/>
        <v>145.06</v>
      </c>
      <c r="M264" s="26">
        <f t="shared" si="40"/>
        <v>144.84</v>
      </c>
      <c r="N264" s="26">
        <f t="shared" si="40"/>
        <v>34.31</v>
      </c>
      <c r="O264" s="26">
        <f t="shared" si="40"/>
        <v>1.37</v>
      </c>
    </row>
    <row r="265" spans="1:15" ht="20.25">
      <c r="A265" s="17"/>
      <c r="B265" s="9" t="s">
        <v>23</v>
      </c>
      <c r="C265" s="29">
        <v>300</v>
      </c>
      <c r="D265" s="26">
        <f>D250+D259+D264</f>
        <v>62.169999999999987</v>
      </c>
      <c r="E265" s="26">
        <f>E250+E259+E264</f>
        <v>58.690000000000005</v>
      </c>
      <c r="F265" s="26">
        <f>F250+F259+F264+F266</f>
        <v>292.83999999999997</v>
      </c>
      <c r="G265" s="26">
        <f>G250+G259+G264</f>
        <v>1987.8000000000002</v>
      </c>
      <c r="H265" s="26">
        <f>H250+H259+H264</f>
        <v>0.19000000000000003</v>
      </c>
      <c r="I265" s="26">
        <f>I250+I259+I264+I263</f>
        <v>3.0899999999999994</v>
      </c>
      <c r="J265" s="26">
        <f t="shared" ref="J265:O265" si="41">J250+J259+J264</f>
        <v>0.67</v>
      </c>
      <c r="K265" s="26">
        <f t="shared" si="41"/>
        <v>162.16999999999999</v>
      </c>
      <c r="L265" s="26">
        <f t="shared" si="41"/>
        <v>835.02</v>
      </c>
      <c r="M265" s="26">
        <f t="shared" si="41"/>
        <v>973.29000000000008</v>
      </c>
      <c r="N265" s="26">
        <f t="shared" si="41"/>
        <v>280.68</v>
      </c>
      <c r="O265" s="26">
        <f t="shared" si="41"/>
        <v>13.989999999999998</v>
      </c>
    </row>
    <row r="266" spans="1:15">
      <c r="A266" s="17"/>
      <c r="B266" s="17"/>
      <c r="C266" s="21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</row>
    <row r="267" spans="1:15">
      <c r="A267" s="17"/>
      <c r="B267" s="18" t="s">
        <v>49</v>
      </c>
      <c r="C267" s="21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</row>
    <row r="268" spans="1:15">
      <c r="A268" s="17"/>
      <c r="B268" s="19" t="s">
        <v>16</v>
      </c>
      <c r="C268" s="21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</row>
    <row r="269" spans="1:15">
      <c r="A269" s="17">
        <v>75</v>
      </c>
      <c r="B269" s="10" t="s">
        <v>153</v>
      </c>
      <c r="C269" s="23" t="s">
        <v>67</v>
      </c>
      <c r="D269" s="24">
        <v>0.8</v>
      </c>
      <c r="E269" s="24">
        <v>2.6</v>
      </c>
      <c r="F269" s="24">
        <v>4.5</v>
      </c>
      <c r="G269" s="24">
        <v>118</v>
      </c>
      <c r="H269" s="24">
        <v>0.01</v>
      </c>
      <c r="I269" s="8">
        <v>0.02</v>
      </c>
      <c r="J269" s="8">
        <v>0.02</v>
      </c>
      <c r="K269" s="8">
        <v>5.52</v>
      </c>
      <c r="L269" s="8">
        <v>22.79</v>
      </c>
      <c r="M269" s="8">
        <v>38.39</v>
      </c>
      <c r="N269" s="8">
        <v>13.19</v>
      </c>
      <c r="O269" s="8">
        <v>0.61</v>
      </c>
    </row>
    <row r="270" spans="1:15">
      <c r="A270" s="17">
        <v>204</v>
      </c>
      <c r="B270" s="15" t="s">
        <v>61</v>
      </c>
      <c r="C270" s="23" t="s">
        <v>148</v>
      </c>
      <c r="D270" s="24">
        <v>12.3</v>
      </c>
      <c r="E270" s="24">
        <v>15.45</v>
      </c>
      <c r="F270" s="24">
        <v>37.5</v>
      </c>
      <c r="G270" s="24">
        <v>208</v>
      </c>
      <c r="H270" s="24">
        <v>0</v>
      </c>
      <c r="I270" s="8">
        <v>7.0000000000000007E-2</v>
      </c>
      <c r="J270" s="8">
        <v>0.02</v>
      </c>
      <c r="K270" s="8">
        <v>0</v>
      </c>
      <c r="L270" s="8">
        <v>11.34</v>
      </c>
      <c r="M270" s="8">
        <v>47.14</v>
      </c>
      <c r="N270" s="8">
        <v>17.350000000000001</v>
      </c>
      <c r="O270" s="8">
        <v>0.81</v>
      </c>
    </row>
    <row r="271" spans="1:15">
      <c r="A271" s="17"/>
      <c r="B271" s="20" t="s">
        <v>113</v>
      </c>
      <c r="C271" s="22" t="s">
        <v>124</v>
      </c>
      <c r="D271" s="24">
        <v>6.2</v>
      </c>
      <c r="E271" s="24">
        <v>3.2</v>
      </c>
      <c r="F271" s="24">
        <v>14.5</v>
      </c>
      <c r="G271" s="24">
        <v>98.3</v>
      </c>
      <c r="H271" s="24"/>
      <c r="I271" s="8"/>
      <c r="J271" s="8"/>
      <c r="K271" s="8"/>
      <c r="L271" s="8"/>
      <c r="M271" s="8"/>
      <c r="N271" s="8"/>
      <c r="O271" s="8"/>
    </row>
    <row r="272" spans="1:15">
      <c r="A272" s="17">
        <v>389</v>
      </c>
      <c r="B272" s="10" t="s">
        <v>68</v>
      </c>
      <c r="C272" s="22">
        <v>200</v>
      </c>
      <c r="D272" s="24">
        <v>1</v>
      </c>
      <c r="E272" s="24">
        <v>0</v>
      </c>
      <c r="F272" s="24">
        <v>24.4</v>
      </c>
      <c r="G272" s="24">
        <v>101.6</v>
      </c>
      <c r="H272" s="24">
        <v>0</v>
      </c>
      <c r="I272" s="8">
        <v>0.01</v>
      </c>
      <c r="J272" s="8">
        <v>0.05</v>
      </c>
      <c r="K272" s="8">
        <v>160</v>
      </c>
      <c r="L272" s="8">
        <v>10.08</v>
      </c>
      <c r="M272" s="8">
        <v>2.72</v>
      </c>
      <c r="N272" s="8">
        <v>2.72</v>
      </c>
      <c r="O272" s="8">
        <v>0.53</v>
      </c>
    </row>
    <row r="273" spans="1:15">
      <c r="A273" s="17"/>
      <c r="B273" s="13" t="s">
        <v>18</v>
      </c>
      <c r="C273" s="13">
        <v>20</v>
      </c>
      <c r="D273" s="6">
        <v>2.4</v>
      </c>
      <c r="E273" s="6">
        <v>0.4</v>
      </c>
      <c r="F273" s="6">
        <v>12.6</v>
      </c>
      <c r="G273" s="6">
        <v>63.6</v>
      </c>
      <c r="H273" s="6">
        <v>0</v>
      </c>
      <c r="I273" s="6">
        <v>0.05</v>
      </c>
      <c r="J273" s="6">
        <v>0.04</v>
      </c>
      <c r="K273" s="6">
        <v>0</v>
      </c>
      <c r="L273" s="6">
        <v>41.5</v>
      </c>
      <c r="M273" s="6">
        <v>56</v>
      </c>
      <c r="N273" s="6">
        <v>10.5</v>
      </c>
      <c r="O273" s="6">
        <v>0.5</v>
      </c>
    </row>
    <row r="274" spans="1:15">
      <c r="A274" s="17"/>
      <c r="B274" s="19" t="s">
        <v>19</v>
      </c>
      <c r="C274" s="29">
        <v>580</v>
      </c>
      <c r="D274" s="35">
        <f t="shared" ref="D274:O274" si="42">SUM(D269:D273)</f>
        <v>22.7</v>
      </c>
      <c r="E274" s="35">
        <f t="shared" si="42"/>
        <v>21.65</v>
      </c>
      <c r="F274" s="35">
        <f t="shared" si="42"/>
        <v>93.5</v>
      </c>
      <c r="G274" s="35">
        <f t="shared" si="42"/>
        <v>589.5</v>
      </c>
      <c r="H274" s="35">
        <f t="shared" si="42"/>
        <v>0.01</v>
      </c>
      <c r="I274" s="26">
        <f t="shared" si="42"/>
        <v>0.15000000000000002</v>
      </c>
      <c r="J274" s="26">
        <f t="shared" si="42"/>
        <v>0.13</v>
      </c>
      <c r="K274" s="26">
        <f t="shared" si="42"/>
        <v>165.52</v>
      </c>
      <c r="L274" s="26">
        <f t="shared" si="42"/>
        <v>85.71</v>
      </c>
      <c r="M274" s="26">
        <f>SUM(M269:M273)</f>
        <v>144.25</v>
      </c>
      <c r="N274" s="26">
        <f t="shared" si="42"/>
        <v>43.76</v>
      </c>
      <c r="O274" s="26">
        <f t="shared" si="42"/>
        <v>2.4500000000000002</v>
      </c>
    </row>
    <row r="275" spans="1:15">
      <c r="A275" s="17"/>
      <c r="B275" s="19" t="s">
        <v>20</v>
      </c>
      <c r="C275" s="21"/>
      <c r="D275" s="8"/>
      <c r="E275" s="8"/>
      <c r="F275" s="8"/>
      <c r="G275" s="8"/>
      <c r="H275" s="24"/>
      <c r="I275" s="8"/>
      <c r="J275" s="8"/>
      <c r="K275" s="8"/>
      <c r="L275" s="8"/>
      <c r="M275" s="8"/>
      <c r="N275" s="8"/>
      <c r="O275" s="8"/>
    </row>
    <row r="276" spans="1:15" ht="30">
      <c r="A276" s="17">
        <v>70</v>
      </c>
      <c r="B276" s="15" t="s">
        <v>134</v>
      </c>
      <c r="C276" s="22">
        <v>100</v>
      </c>
      <c r="D276" s="8">
        <v>0.32</v>
      </c>
      <c r="E276" s="8">
        <v>0.08</v>
      </c>
      <c r="F276" s="8">
        <v>6.6</v>
      </c>
      <c r="G276" s="8">
        <v>65</v>
      </c>
      <c r="H276" s="8">
        <v>0.12</v>
      </c>
      <c r="I276" s="8">
        <v>0.03</v>
      </c>
      <c r="J276" s="8">
        <v>0.22</v>
      </c>
      <c r="K276" s="8">
        <v>0.21</v>
      </c>
      <c r="L276" s="8">
        <v>39.74</v>
      </c>
      <c r="M276" s="8">
        <v>50.89</v>
      </c>
      <c r="N276" s="8">
        <v>5.51</v>
      </c>
      <c r="O276" s="25">
        <v>1.29</v>
      </c>
    </row>
    <row r="277" spans="1:15">
      <c r="A277" s="17">
        <v>120</v>
      </c>
      <c r="B277" s="10" t="s">
        <v>115</v>
      </c>
      <c r="C277" s="22" t="s">
        <v>121</v>
      </c>
      <c r="D277" s="8">
        <v>8.4</v>
      </c>
      <c r="E277" s="8">
        <v>3.82</v>
      </c>
      <c r="F277" s="8">
        <v>16.559999999999999</v>
      </c>
      <c r="G277" s="8">
        <v>136</v>
      </c>
      <c r="H277" s="8">
        <v>30.6</v>
      </c>
      <c r="I277" s="8">
        <v>0.09</v>
      </c>
      <c r="J277" s="8"/>
      <c r="K277" s="8">
        <v>0.91</v>
      </c>
      <c r="L277" s="8">
        <v>161.62</v>
      </c>
      <c r="M277" s="8">
        <v>137.97999999999999</v>
      </c>
      <c r="N277" s="8">
        <v>24.14</v>
      </c>
      <c r="O277" s="8">
        <v>0.51</v>
      </c>
    </row>
    <row r="278" spans="1:15">
      <c r="A278" s="13">
        <v>268</v>
      </c>
      <c r="B278" s="15" t="s">
        <v>92</v>
      </c>
      <c r="C278" s="10" t="s">
        <v>151</v>
      </c>
      <c r="D278" s="8">
        <v>11.84</v>
      </c>
      <c r="E278" s="8">
        <v>15.52</v>
      </c>
      <c r="F278" s="8">
        <v>17.760000000000002</v>
      </c>
      <c r="G278" s="8">
        <v>280</v>
      </c>
      <c r="H278" s="8">
        <v>0.04</v>
      </c>
      <c r="I278" s="8">
        <v>0.2</v>
      </c>
      <c r="J278" s="8">
        <v>0.1</v>
      </c>
      <c r="K278" s="8">
        <v>0</v>
      </c>
      <c r="L278" s="8">
        <v>18</v>
      </c>
      <c r="M278" s="8"/>
      <c r="N278" s="8"/>
      <c r="O278" s="8"/>
    </row>
    <row r="279" spans="1:15">
      <c r="A279" s="16">
        <v>312</v>
      </c>
      <c r="B279" s="10" t="s">
        <v>145</v>
      </c>
      <c r="C279" s="22">
        <v>180</v>
      </c>
      <c r="D279" s="8">
        <v>3.1</v>
      </c>
      <c r="E279" s="8">
        <v>5.0999999999999996</v>
      </c>
      <c r="F279" s="8">
        <v>21.8</v>
      </c>
      <c r="G279" s="8">
        <v>145.5</v>
      </c>
      <c r="H279" s="8">
        <v>0.01</v>
      </c>
      <c r="I279" s="8">
        <v>0.04</v>
      </c>
      <c r="J279" s="8">
        <v>0.03</v>
      </c>
      <c r="K279" s="8">
        <v>7.0000000000000007E-2</v>
      </c>
      <c r="L279" s="8">
        <v>27.7</v>
      </c>
      <c r="M279" s="8">
        <v>59.11</v>
      </c>
      <c r="N279" s="8">
        <v>5.19</v>
      </c>
      <c r="O279" s="8">
        <v>0.25</v>
      </c>
    </row>
    <row r="280" spans="1:15">
      <c r="A280" s="17">
        <v>376</v>
      </c>
      <c r="B280" s="15" t="s">
        <v>39</v>
      </c>
      <c r="C280" s="23">
        <v>200</v>
      </c>
      <c r="D280" s="8">
        <v>0.1</v>
      </c>
      <c r="E280" s="8">
        <v>0</v>
      </c>
      <c r="F280" s="8">
        <v>15</v>
      </c>
      <c r="G280" s="8">
        <v>98</v>
      </c>
      <c r="H280" s="8">
        <v>0</v>
      </c>
      <c r="I280" s="8">
        <v>0</v>
      </c>
      <c r="J280" s="8">
        <v>0.01</v>
      </c>
      <c r="K280" s="8">
        <v>0.1</v>
      </c>
      <c r="L280" s="8">
        <v>5.25</v>
      </c>
      <c r="M280" s="8">
        <v>8.24</v>
      </c>
      <c r="N280" s="8">
        <v>4.4000000000000004</v>
      </c>
      <c r="O280" s="8">
        <v>0.82</v>
      </c>
    </row>
    <row r="281" spans="1:15">
      <c r="A281" s="16"/>
      <c r="B281" s="13" t="s">
        <v>18</v>
      </c>
      <c r="C281" s="23" t="s">
        <v>109</v>
      </c>
      <c r="D281" s="8">
        <v>3.7</v>
      </c>
      <c r="E281" s="8">
        <v>0.6</v>
      </c>
      <c r="F281" s="8">
        <v>20.6</v>
      </c>
      <c r="G281" s="8">
        <v>102.6</v>
      </c>
      <c r="H281" s="6">
        <v>0</v>
      </c>
      <c r="I281" s="6">
        <v>0.06</v>
      </c>
      <c r="J281" s="6">
        <v>0.05</v>
      </c>
      <c r="K281" s="6">
        <v>0</v>
      </c>
      <c r="L281" s="6">
        <v>52.61</v>
      </c>
      <c r="M281" s="6">
        <v>101.5</v>
      </c>
      <c r="N281" s="6">
        <v>27.5</v>
      </c>
      <c r="O281" s="6">
        <v>0.75</v>
      </c>
    </row>
    <row r="282" spans="1:15">
      <c r="A282" s="16"/>
      <c r="B282" s="19" t="s">
        <v>19</v>
      </c>
      <c r="C282" s="29">
        <v>925</v>
      </c>
      <c r="D282" s="26">
        <f t="shared" ref="D282:O282" si="43">SUM(D276:D281)</f>
        <v>27.460000000000004</v>
      </c>
      <c r="E282" s="26">
        <f t="shared" si="43"/>
        <v>25.119999999999997</v>
      </c>
      <c r="F282" s="26">
        <f t="shared" si="43"/>
        <v>98.32</v>
      </c>
      <c r="G282" s="26">
        <f t="shared" si="43"/>
        <v>827.1</v>
      </c>
      <c r="H282" s="26">
        <f t="shared" si="43"/>
        <v>30.770000000000003</v>
      </c>
      <c r="I282" s="26">
        <f t="shared" si="43"/>
        <v>0.42</v>
      </c>
      <c r="J282" s="26">
        <f t="shared" si="43"/>
        <v>0.41</v>
      </c>
      <c r="K282" s="26">
        <f t="shared" si="43"/>
        <v>1.2900000000000003</v>
      </c>
      <c r="L282" s="26">
        <f t="shared" si="43"/>
        <v>304.92</v>
      </c>
      <c r="M282" s="26">
        <f t="shared" si="43"/>
        <v>357.72</v>
      </c>
      <c r="N282" s="26">
        <f t="shared" si="43"/>
        <v>66.739999999999995</v>
      </c>
      <c r="O282" s="26">
        <f t="shared" si="43"/>
        <v>3.6199999999999997</v>
      </c>
    </row>
    <row r="283" spans="1:15">
      <c r="A283" s="16"/>
      <c r="B283" s="19" t="s">
        <v>22</v>
      </c>
      <c r="C283" s="22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</row>
    <row r="284" spans="1:15" ht="15.75">
      <c r="A284" s="16">
        <v>15</v>
      </c>
      <c r="B284" s="10" t="s">
        <v>66</v>
      </c>
      <c r="C284" s="22" t="s">
        <v>138</v>
      </c>
      <c r="D284" s="8">
        <v>2.5299999999999998</v>
      </c>
      <c r="E284" s="8">
        <v>9</v>
      </c>
      <c r="F284" s="8">
        <v>19.55</v>
      </c>
      <c r="G284" s="31">
        <v>138</v>
      </c>
      <c r="H284" s="8">
        <v>0</v>
      </c>
      <c r="I284" s="8">
        <v>0.01</v>
      </c>
      <c r="J284" s="8">
        <v>0.01</v>
      </c>
      <c r="K284" s="8">
        <v>0.03</v>
      </c>
      <c r="L284" s="8">
        <v>3.2</v>
      </c>
      <c r="M284" s="8">
        <f>SUM(D284:L284)</f>
        <v>172.32999999999996</v>
      </c>
      <c r="N284" s="8">
        <v>2.2999999999999998</v>
      </c>
      <c r="O284" s="8">
        <v>0.22</v>
      </c>
    </row>
    <row r="285" spans="1:15">
      <c r="A285" s="17"/>
      <c r="B285" s="13" t="s">
        <v>112</v>
      </c>
      <c r="C285" s="23">
        <v>50</v>
      </c>
      <c r="D285" s="8">
        <v>3.7</v>
      </c>
      <c r="E285" s="8">
        <v>0.6</v>
      </c>
      <c r="F285" s="8">
        <v>20.6</v>
      </c>
      <c r="G285" s="8">
        <v>102.6</v>
      </c>
      <c r="H285" s="6">
        <v>0</v>
      </c>
      <c r="I285" s="6">
        <v>0.06</v>
      </c>
      <c r="J285" s="6">
        <v>0.05</v>
      </c>
      <c r="K285" s="6">
        <v>0</v>
      </c>
      <c r="L285" s="6">
        <v>52.61</v>
      </c>
      <c r="M285" s="6">
        <v>101.5</v>
      </c>
      <c r="N285" s="6">
        <v>27.5</v>
      </c>
      <c r="O285" s="6">
        <v>0.75</v>
      </c>
    </row>
    <row r="286" spans="1:15">
      <c r="A286" s="16"/>
      <c r="B286" s="13" t="s">
        <v>118</v>
      </c>
      <c r="C286" s="13">
        <v>200</v>
      </c>
      <c r="D286" s="6">
        <v>1.8</v>
      </c>
      <c r="E286" s="6">
        <v>2.2999999999999998</v>
      </c>
      <c r="F286" s="6">
        <v>21</v>
      </c>
      <c r="G286" s="6">
        <v>112</v>
      </c>
      <c r="H286" s="6">
        <v>0</v>
      </c>
      <c r="I286" s="6">
        <v>0.01</v>
      </c>
      <c r="J286" s="6">
        <v>0.01</v>
      </c>
      <c r="K286" s="6">
        <v>0.01</v>
      </c>
      <c r="L286" s="6">
        <v>0</v>
      </c>
      <c r="M286" s="6">
        <f>SUM(D286:L286)</f>
        <v>137.12999999999997</v>
      </c>
      <c r="N286" s="6">
        <v>1.7</v>
      </c>
      <c r="O286" s="6">
        <v>0.1</v>
      </c>
    </row>
    <row r="287" spans="1:15">
      <c r="A287" s="16"/>
      <c r="B287" s="19" t="s">
        <v>19</v>
      </c>
      <c r="C287" s="29">
        <v>300</v>
      </c>
      <c r="D287" s="26">
        <f t="shared" ref="D287:O287" si="44">SUM(D284:D286)</f>
        <v>8.0300000000000011</v>
      </c>
      <c r="E287" s="26">
        <f t="shared" si="44"/>
        <v>11.899999999999999</v>
      </c>
      <c r="F287" s="26">
        <f t="shared" si="44"/>
        <v>61.150000000000006</v>
      </c>
      <c r="G287" s="26">
        <f t="shared" si="44"/>
        <v>352.6</v>
      </c>
      <c r="H287" s="26">
        <f t="shared" si="44"/>
        <v>0</v>
      </c>
      <c r="I287" s="26">
        <f t="shared" si="44"/>
        <v>7.9999999999999988E-2</v>
      </c>
      <c r="J287" s="26">
        <f t="shared" si="44"/>
        <v>7.0000000000000007E-2</v>
      </c>
      <c r="K287" s="26">
        <f t="shared" si="44"/>
        <v>0.04</v>
      </c>
      <c r="L287" s="26">
        <f t="shared" si="44"/>
        <v>55.81</v>
      </c>
      <c r="M287" s="26">
        <f t="shared" si="44"/>
        <v>410.95999999999992</v>
      </c>
      <c r="N287" s="26">
        <f t="shared" si="44"/>
        <v>31.5</v>
      </c>
      <c r="O287" s="26">
        <f t="shared" si="44"/>
        <v>1.07</v>
      </c>
    </row>
    <row r="288" spans="1:15" ht="20.25">
      <c r="A288" s="16"/>
      <c r="B288" s="9" t="s">
        <v>23</v>
      </c>
      <c r="C288" s="22"/>
      <c r="D288" s="26">
        <f t="shared" ref="D288:O288" si="45">D274+D282+D287</f>
        <v>58.190000000000005</v>
      </c>
      <c r="E288" s="26">
        <f t="shared" si="45"/>
        <v>58.669999999999995</v>
      </c>
      <c r="F288" s="26">
        <f t="shared" si="45"/>
        <v>252.97</v>
      </c>
      <c r="G288" s="26">
        <f t="shared" si="45"/>
        <v>1769.1999999999998</v>
      </c>
      <c r="H288" s="26">
        <f t="shared" si="45"/>
        <v>30.780000000000005</v>
      </c>
      <c r="I288" s="26">
        <f t="shared" si="45"/>
        <v>0.65</v>
      </c>
      <c r="J288" s="26">
        <f t="shared" si="45"/>
        <v>0.6100000000000001</v>
      </c>
      <c r="K288" s="26">
        <f t="shared" si="45"/>
        <v>166.85</v>
      </c>
      <c r="L288" s="26">
        <f t="shared" si="45"/>
        <v>446.44</v>
      </c>
      <c r="M288" s="26">
        <f t="shared" si="45"/>
        <v>912.93</v>
      </c>
      <c r="N288" s="26">
        <f t="shared" si="45"/>
        <v>142</v>
      </c>
      <c r="O288" s="26">
        <f t="shared" si="45"/>
        <v>7.1400000000000006</v>
      </c>
    </row>
    <row r="289" spans="1:15"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</row>
    <row r="290" spans="1:15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</row>
    <row r="292" spans="1:15" ht="45" customHeight="1">
      <c r="A292" s="50" t="s">
        <v>62</v>
      </c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</row>
    <row r="294" spans="1:15">
      <c r="B294" s="32"/>
    </row>
  </sheetData>
  <mergeCells count="11">
    <mergeCell ref="A292:O292"/>
    <mergeCell ref="B152:O152"/>
    <mergeCell ref="A1:O8"/>
    <mergeCell ref="D11:F11"/>
    <mergeCell ref="A11:A12"/>
    <mergeCell ref="B11:B12"/>
    <mergeCell ref="C11:C12"/>
    <mergeCell ref="G11:G12"/>
    <mergeCell ref="H11:K11"/>
    <mergeCell ref="L11:O11"/>
    <mergeCell ref="A10:O10"/>
  </mergeCells>
  <phoneticPr fontId="0" type="noConversion"/>
  <pageMargins left="0.27559055118110237" right="0.27559055118110237" top="0.19685039370078741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2017-01-18T11:25:59Z</cp:lastPrinted>
  <dcterms:created xsi:type="dcterms:W3CDTF">2006-09-28T05:33:49Z</dcterms:created>
  <dcterms:modified xsi:type="dcterms:W3CDTF">2025-06-19T06:05:26Z</dcterms:modified>
</cp:coreProperties>
</file>