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Лист1!$A$1:$O$468</definedName>
  </definedNames>
  <calcPr calcId="162913"/>
</workbook>
</file>

<file path=xl/calcChain.xml><?xml version="1.0" encoding="utf-8"?>
<calcChain xmlns="http://schemas.openxmlformats.org/spreadsheetml/2006/main">
  <c r="F421" i="1"/>
  <c r="G339"/>
  <c r="H311"/>
  <c r="E311"/>
  <c r="G300"/>
  <c r="F280"/>
  <c r="D272"/>
  <c r="F229"/>
  <c r="E229"/>
  <c r="D229"/>
  <c r="E157"/>
  <c r="E84"/>
  <c r="E69"/>
  <c r="D54"/>
  <c r="E21"/>
  <c r="D21"/>
  <c r="H21"/>
  <c r="G311"/>
  <c r="O33"/>
  <c r="N33"/>
  <c r="M33"/>
  <c r="L33"/>
  <c r="K33"/>
  <c r="I33"/>
  <c r="G21"/>
  <c r="G229"/>
  <c r="G33"/>
  <c r="F33"/>
  <c r="E33"/>
  <c r="D33"/>
  <c r="O432"/>
  <c r="O441"/>
  <c r="N432"/>
  <c r="N441"/>
  <c r="M432"/>
  <c r="M441"/>
  <c r="L432"/>
  <c r="L441"/>
  <c r="K432"/>
  <c r="K441"/>
  <c r="J432"/>
  <c r="J441"/>
  <c r="I432"/>
  <c r="I441"/>
  <c r="H432"/>
  <c r="H441"/>
  <c r="G432"/>
  <c r="G441"/>
  <c r="F432"/>
  <c r="F441"/>
  <c r="E432"/>
  <c r="E441"/>
  <c r="D432"/>
  <c r="D441"/>
  <c r="O413"/>
  <c r="O421"/>
  <c r="N413"/>
  <c r="N421"/>
  <c r="M413"/>
  <c r="M421"/>
  <c r="L413"/>
  <c r="L421"/>
  <c r="K413"/>
  <c r="K422"/>
  <c r="K421"/>
  <c r="J413"/>
  <c r="J421"/>
  <c r="I413"/>
  <c r="I421"/>
  <c r="H413"/>
  <c r="H421"/>
  <c r="G413"/>
  <c r="G421"/>
  <c r="F413"/>
  <c r="E413"/>
  <c r="E421"/>
  <c r="D413"/>
  <c r="D421"/>
  <c r="O392"/>
  <c r="O402"/>
  <c r="O403"/>
  <c r="N392"/>
  <c r="N402"/>
  <c r="M392"/>
  <c r="M402"/>
  <c r="L392"/>
  <c r="L402"/>
  <c r="K392"/>
  <c r="K402"/>
  <c r="J392"/>
  <c r="J402"/>
  <c r="I392"/>
  <c r="I402"/>
  <c r="H392"/>
  <c r="H402"/>
  <c r="G392"/>
  <c r="G402"/>
  <c r="F392"/>
  <c r="F402"/>
  <c r="E392"/>
  <c r="E402"/>
  <c r="D392"/>
  <c r="D402"/>
  <c r="O371"/>
  <c r="O381"/>
  <c r="N371"/>
  <c r="N381"/>
  <c r="M371"/>
  <c r="M381"/>
  <c r="L371"/>
  <c r="L381"/>
  <c r="K371"/>
  <c r="K381"/>
  <c r="J371"/>
  <c r="J381"/>
  <c r="I371"/>
  <c r="I381"/>
  <c r="H381"/>
  <c r="H371"/>
  <c r="H382"/>
  <c r="G371"/>
  <c r="G381"/>
  <c r="F371"/>
  <c r="F381"/>
  <c r="E371"/>
  <c r="E381"/>
  <c r="D371"/>
  <c r="D381"/>
  <c r="O359"/>
  <c r="O350"/>
  <c r="N350"/>
  <c r="N359"/>
  <c r="M350"/>
  <c r="M360"/>
  <c r="M359"/>
  <c r="L350"/>
  <c r="L360"/>
  <c r="L359"/>
  <c r="K350"/>
  <c r="K360"/>
  <c r="K359"/>
  <c r="J350"/>
  <c r="J359"/>
  <c r="I350"/>
  <c r="I360"/>
  <c r="I359"/>
  <c r="H350"/>
  <c r="H360"/>
  <c r="H359"/>
  <c r="G350"/>
  <c r="G360"/>
  <c r="G359"/>
  <c r="F350"/>
  <c r="F360"/>
  <c r="F359"/>
  <c r="E350"/>
  <c r="E360"/>
  <c r="E359"/>
  <c r="D350"/>
  <c r="D360"/>
  <c r="D359"/>
  <c r="O330"/>
  <c r="O339"/>
  <c r="N330"/>
  <c r="N339"/>
  <c r="M330"/>
  <c r="M339"/>
  <c r="L330"/>
  <c r="L339"/>
  <c r="K330"/>
  <c r="K339"/>
  <c r="J330"/>
  <c r="J339"/>
  <c r="I330"/>
  <c r="I339"/>
  <c r="H330"/>
  <c r="H339"/>
  <c r="G330"/>
  <c r="G340"/>
  <c r="F330"/>
  <c r="F339"/>
  <c r="E330"/>
  <c r="E339"/>
  <c r="D330"/>
  <c r="D339"/>
  <c r="O311"/>
  <c r="O320"/>
  <c r="N311"/>
  <c r="N320"/>
  <c r="M311"/>
  <c r="M320"/>
  <c r="L311"/>
  <c r="L320"/>
  <c r="K311"/>
  <c r="K320"/>
  <c r="J311"/>
  <c r="J320"/>
  <c r="I311"/>
  <c r="I320"/>
  <c r="H320"/>
  <c r="G320"/>
  <c r="G321"/>
  <c r="F311"/>
  <c r="F320"/>
  <c r="E320"/>
  <c r="D311"/>
  <c r="D320"/>
  <c r="O291"/>
  <c r="O300"/>
  <c r="O301"/>
  <c r="N291"/>
  <c r="N300"/>
  <c r="M291"/>
  <c r="M300"/>
  <c r="L300"/>
  <c r="L301"/>
  <c r="K291"/>
  <c r="K300"/>
  <c r="J291"/>
  <c r="J300"/>
  <c r="I291"/>
  <c r="I300"/>
  <c r="H291"/>
  <c r="H301"/>
  <c r="H300"/>
  <c r="G291"/>
  <c r="G301"/>
  <c r="F291"/>
  <c r="F300"/>
  <c r="F301"/>
  <c r="E291"/>
  <c r="E300"/>
  <c r="D291"/>
  <c r="D300"/>
  <c r="D301"/>
  <c r="O272"/>
  <c r="O280"/>
  <c r="N272"/>
  <c r="N281"/>
  <c r="N280"/>
  <c r="M272"/>
  <c r="M280"/>
  <c r="L272"/>
  <c r="L281"/>
  <c r="L280"/>
  <c r="K272"/>
  <c r="K280"/>
  <c r="J272"/>
  <c r="J281"/>
  <c r="J280"/>
  <c r="I280"/>
  <c r="I272"/>
  <c r="I281"/>
  <c r="H272"/>
  <c r="H280"/>
  <c r="G272"/>
  <c r="G280"/>
  <c r="F272"/>
  <c r="F281"/>
  <c r="E272"/>
  <c r="E280"/>
  <c r="D280"/>
  <c r="D281"/>
  <c r="O240"/>
  <c r="O250"/>
  <c r="O254"/>
  <c r="N240"/>
  <c r="N250"/>
  <c r="N254"/>
  <c r="M240"/>
  <c r="M250"/>
  <c r="M254"/>
  <c r="L240"/>
  <c r="L250"/>
  <c r="L254"/>
  <c r="K240"/>
  <c r="K250"/>
  <c r="K255"/>
  <c r="K254"/>
  <c r="J240"/>
  <c r="J250"/>
  <c r="J254"/>
  <c r="I240"/>
  <c r="I250"/>
  <c r="I254"/>
  <c r="H240"/>
  <c r="H250"/>
  <c r="H254"/>
  <c r="O229"/>
  <c r="O216"/>
  <c r="O225"/>
  <c r="N229"/>
  <c r="N216"/>
  <c r="N225"/>
  <c r="M229"/>
  <c r="M216"/>
  <c r="M225"/>
  <c r="L229"/>
  <c r="L216"/>
  <c r="L225"/>
  <c r="K229"/>
  <c r="K216"/>
  <c r="K225"/>
  <c r="J229"/>
  <c r="J216"/>
  <c r="J225"/>
  <c r="I229"/>
  <c r="I216"/>
  <c r="I225"/>
  <c r="H229"/>
  <c r="H216"/>
  <c r="H225"/>
  <c r="O192"/>
  <c r="O201"/>
  <c r="O205"/>
  <c r="N192"/>
  <c r="N201"/>
  <c r="N205"/>
  <c r="M192"/>
  <c r="M201"/>
  <c r="M205"/>
  <c r="L192"/>
  <c r="L201"/>
  <c r="L205"/>
  <c r="K192"/>
  <c r="K201"/>
  <c r="K205"/>
  <c r="J192"/>
  <c r="J201"/>
  <c r="J205"/>
  <c r="I192"/>
  <c r="I201"/>
  <c r="I205"/>
  <c r="H192"/>
  <c r="H201"/>
  <c r="H205"/>
  <c r="O167"/>
  <c r="O177"/>
  <c r="O181"/>
  <c r="N167"/>
  <c r="N177"/>
  <c r="N181"/>
  <c r="M167"/>
  <c r="M177"/>
  <c r="M181"/>
  <c r="L167"/>
  <c r="L177"/>
  <c r="L181"/>
  <c r="K167"/>
  <c r="K177"/>
  <c r="K181"/>
  <c r="J167"/>
  <c r="J177"/>
  <c r="J181"/>
  <c r="I167"/>
  <c r="I177"/>
  <c r="H167"/>
  <c r="H177"/>
  <c r="H182"/>
  <c r="O144"/>
  <c r="O153"/>
  <c r="O157"/>
  <c r="N144"/>
  <c r="N153"/>
  <c r="N157"/>
  <c r="M144"/>
  <c r="M153"/>
  <c r="M158"/>
  <c r="M157"/>
  <c r="L144"/>
  <c r="L153"/>
  <c r="L157"/>
  <c r="K144"/>
  <c r="K153"/>
  <c r="K157"/>
  <c r="J144"/>
  <c r="J153"/>
  <c r="I144"/>
  <c r="I153"/>
  <c r="H144"/>
  <c r="H158"/>
  <c r="H153"/>
  <c r="O127"/>
  <c r="O118"/>
  <c r="O131"/>
  <c r="N118"/>
  <c r="N127"/>
  <c r="N131"/>
  <c r="M118"/>
  <c r="M127"/>
  <c r="M131"/>
  <c r="L118"/>
  <c r="L127"/>
  <c r="L131"/>
  <c r="K118"/>
  <c r="K127"/>
  <c r="K131"/>
  <c r="J118"/>
  <c r="J127"/>
  <c r="J131"/>
  <c r="I118"/>
  <c r="I127"/>
  <c r="I131"/>
  <c r="H118"/>
  <c r="H127"/>
  <c r="H131"/>
  <c r="O94"/>
  <c r="O103"/>
  <c r="O107"/>
  <c r="N94"/>
  <c r="N103"/>
  <c r="N107"/>
  <c r="M94"/>
  <c r="M103"/>
  <c r="M107"/>
  <c r="L94"/>
  <c r="L103"/>
  <c r="L107"/>
  <c r="K94"/>
  <c r="K103"/>
  <c r="K107"/>
  <c r="J94"/>
  <c r="J103"/>
  <c r="J107"/>
  <c r="I94"/>
  <c r="I103"/>
  <c r="I107"/>
  <c r="H94"/>
  <c r="H103"/>
  <c r="H107"/>
  <c r="O69"/>
  <c r="O79"/>
  <c r="O84"/>
  <c r="N69"/>
  <c r="N79"/>
  <c r="N84"/>
  <c r="M69"/>
  <c r="M79"/>
  <c r="M84"/>
  <c r="L69"/>
  <c r="L79"/>
  <c r="L84"/>
  <c r="K69"/>
  <c r="K79"/>
  <c r="K84"/>
  <c r="J69"/>
  <c r="J85"/>
  <c r="J79"/>
  <c r="J84"/>
  <c r="I69"/>
  <c r="I79"/>
  <c r="I84"/>
  <c r="H69"/>
  <c r="H79"/>
  <c r="O44"/>
  <c r="O54"/>
  <c r="O59"/>
  <c r="N44"/>
  <c r="N54"/>
  <c r="N59"/>
  <c r="M44"/>
  <c r="M54"/>
  <c r="M59"/>
  <c r="L44"/>
  <c r="L54"/>
  <c r="L59"/>
  <c r="K54"/>
  <c r="K59"/>
  <c r="J44"/>
  <c r="J54"/>
  <c r="J59"/>
  <c r="I44"/>
  <c r="I54"/>
  <c r="I59"/>
  <c r="O21"/>
  <c r="O29"/>
  <c r="N21"/>
  <c r="N29"/>
  <c r="M21"/>
  <c r="M29"/>
  <c r="L21"/>
  <c r="L29"/>
  <c r="K21"/>
  <c r="K29"/>
  <c r="J21"/>
  <c r="J29"/>
  <c r="I29"/>
  <c r="I34"/>
  <c r="H29"/>
  <c r="H34"/>
  <c r="G240"/>
  <c r="G250"/>
  <c r="G254"/>
  <c r="F240"/>
  <c r="F250"/>
  <c r="F254"/>
  <c r="E240"/>
  <c r="E250"/>
  <c r="E254"/>
  <c r="D240"/>
  <c r="D250"/>
  <c r="D254"/>
  <c r="G216"/>
  <c r="G225"/>
  <c r="F216"/>
  <c r="F225"/>
  <c r="E216"/>
  <c r="E225"/>
  <c r="D216"/>
  <c r="D230"/>
  <c r="D225"/>
  <c r="G192"/>
  <c r="G201"/>
  <c r="G205"/>
  <c r="F192"/>
  <c r="F201"/>
  <c r="F205"/>
  <c r="E192"/>
  <c r="E201"/>
  <c r="E205"/>
  <c r="G167"/>
  <c r="G177"/>
  <c r="G181"/>
  <c r="F167"/>
  <c r="F177"/>
  <c r="F181"/>
  <c r="E167"/>
  <c r="E177"/>
  <c r="E181"/>
  <c r="D167"/>
  <c r="D177"/>
  <c r="D181"/>
  <c r="G144"/>
  <c r="G153"/>
  <c r="G157"/>
  <c r="F144"/>
  <c r="F153"/>
  <c r="F157"/>
  <c r="E144"/>
  <c r="E153"/>
  <c r="D144"/>
  <c r="D153"/>
  <c r="D157"/>
  <c r="G118"/>
  <c r="G127"/>
  <c r="G131"/>
  <c r="F118"/>
  <c r="F132"/>
  <c r="F127"/>
  <c r="F131"/>
  <c r="E118"/>
  <c r="E132"/>
  <c r="E127"/>
  <c r="E131"/>
  <c r="D118"/>
  <c r="D132"/>
  <c r="D127"/>
  <c r="D131"/>
  <c r="G94"/>
  <c r="G103"/>
  <c r="G107"/>
  <c r="F94"/>
  <c r="F103"/>
  <c r="F107"/>
  <c r="E94"/>
  <c r="E103"/>
  <c r="E107"/>
  <c r="D94"/>
  <c r="D103"/>
  <c r="D107"/>
  <c r="G69"/>
  <c r="G79"/>
  <c r="G84"/>
  <c r="F69"/>
  <c r="F79"/>
  <c r="F84"/>
  <c r="E79"/>
  <c r="E85"/>
  <c r="D69"/>
  <c r="D79"/>
  <c r="D84"/>
  <c r="G44"/>
  <c r="G54"/>
  <c r="G59"/>
  <c r="F44"/>
  <c r="F54"/>
  <c r="F59"/>
  <c r="E44"/>
  <c r="E54"/>
  <c r="E59"/>
  <c r="D44"/>
  <c r="D59"/>
  <c r="G29"/>
  <c r="F21"/>
  <c r="F29"/>
  <c r="E29"/>
  <c r="E34"/>
  <c r="D29"/>
  <c r="D462"/>
  <c r="E462"/>
  <c r="F462"/>
  <c r="G462"/>
  <c r="H462"/>
  <c r="I462"/>
  <c r="J462"/>
  <c r="K462"/>
  <c r="L462"/>
  <c r="M462"/>
  <c r="N462"/>
  <c r="O462"/>
  <c r="D452"/>
  <c r="E452"/>
  <c r="E463"/>
  <c r="F452"/>
  <c r="F463"/>
  <c r="G452"/>
  <c r="H452"/>
  <c r="I452"/>
  <c r="J452"/>
  <c r="K452"/>
  <c r="L452"/>
  <c r="M452"/>
  <c r="N452"/>
  <c r="O452"/>
  <c r="D201"/>
  <c r="D192"/>
  <c r="H181"/>
  <c r="I181"/>
  <c r="D205"/>
  <c r="I157"/>
  <c r="H59"/>
  <c r="H54"/>
  <c r="H44"/>
  <c r="L291"/>
  <c r="L340"/>
  <c r="J382"/>
  <c r="M281"/>
  <c r="I321"/>
  <c r="J463"/>
  <c r="J422"/>
  <c r="N382"/>
  <c r="K340"/>
  <c r="M340"/>
  <c r="O340"/>
  <c r="O360"/>
  <c r="E382"/>
  <c r="G382"/>
  <c r="E403"/>
  <c r="G403"/>
  <c r="I403"/>
  <c r="M403"/>
  <c r="E422"/>
  <c r="G463"/>
  <c r="G182"/>
  <c r="O132"/>
  <c r="O321"/>
  <c r="D463"/>
  <c r="E321"/>
  <c r="G34"/>
  <c r="D321"/>
  <c r="E230"/>
  <c r="H85"/>
  <c r="O255"/>
  <c r="M301"/>
  <c r="N321"/>
  <c r="D442"/>
  <c r="F442"/>
  <c r="H442"/>
  <c r="L442"/>
  <c r="N442"/>
  <c r="F34"/>
  <c r="F85"/>
  <c r="G158"/>
  <c r="F206"/>
  <c r="K108"/>
  <c r="O108"/>
  <c r="K132"/>
  <c r="M230"/>
  <c r="I255"/>
  <c r="M255"/>
  <c r="K321"/>
  <c r="M321"/>
  <c r="I382"/>
  <c r="K382"/>
  <c r="O382"/>
  <c r="O442"/>
  <c r="K34"/>
  <c r="M34"/>
  <c r="O34"/>
  <c r="J301"/>
  <c r="E340"/>
  <c r="M463"/>
  <c r="I463"/>
  <c r="N463"/>
  <c r="J34"/>
  <c r="I182"/>
  <c r="M182"/>
  <c r="I206"/>
  <c r="H230"/>
  <c r="H255"/>
  <c r="G281"/>
  <c r="K281"/>
  <c r="N301"/>
  <c r="F321"/>
  <c r="J360"/>
  <c r="F382"/>
  <c r="G422"/>
  <c r="I422"/>
  <c r="M422"/>
  <c r="G442"/>
  <c r="H321"/>
  <c r="J230"/>
  <c r="G255"/>
  <c r="N108"/>
  <c r="J132"/>
  <c r="N132"/>
  <c r="G85"/>
  <c r="F182"/>
  <c r="G206"/>
  <c r="K85"/>
  <c r="O85"/>
  <c r="I108"/>
  <c r="J108"/>
  <c r="M132"/>
  <c r="I158"/>
  <c r="J255"/>
  <c r="E301"/>
  <c r="J340"/>
  <c r="D403"/>
  <c r="H403"/>
  <c r="J403"/>
  <c r="L403"/>
  <c r="O463"/>
  <c r="E158"/>
  <c r="N34"/>
  <c r="N85"/>
  <c r="L158"/>
  <c r="L182"/>
  <c r="H206"/>
  <c r="L230"/>
  <c r="H281"/>
  <c r="K301"/>
  <c r="L321"/>
  <c r="N360"/>
  <c r="M382"/>
  <c r="O422"/>
  <c r="K463"/>
  <c r="D85"/>
  <c r="G132"/>
  <c r="F158"/>
  <c r="D182"/>
  <c r="G230"/>
  <c r="E255"/>
  <c r="F255"/>
  <c r="M85"/>
  <c r="M108"/>
  <c r="I132"/>
  <c r="K158"/>
  <c r="O158"/>
  <c r="K182"/>
  <c r="O182"/>
  <c r="K206"/>
  <c r="N206"/>
  <c r="K230"/>
  <c r="O230"/>
  <c r="L255"/>
  <c r="H340"/>
  <c r="N340"/>
  <c r="D382"/>
  <c r="N403"/>
  <c r="D422"/>
  <c r="H422"/>
  <c r="E442"/>
  <c r="I442"/>
  <c r="K442"/>
  <c r="M442"/>
  <c r="D206"/>
  <c r="L463"/>
  <c r="H463"/>
  <c r="F108"/>
  <c r="D255"/>
  <c r="L85"/>
  <c r="H108"/>
  <c r="J158"/>
  <c r="N158"/>
  <c r="J182"/>
  <c r="N182"/>
  <c r="J206"/>
  <c r="L206"/>
  <c r="N230"/>
  <c r="E281"/>
  <c r="O281"/>
  <c r="I301"/>
  <c r="J321"/>
  <c r="D340"/>
  <c r="F340"/>
  <c r="I340"/>
  <c r="L382"/>
  <c r="K403"/>
  <c r="L422"/>
  <c r="N422"/>
  <c r="J442"/>
  <c r="F422"/>
  <c r="D34"/>
  <c r="E108"/>
  <c r="E182"/>
  <c r="E206"/>
  <c r="I85"/>
  <c r="O206"/>
  <c r="N255"/>
  <c r="F403"/>
  <c r="F230"/>
  <c r="L34"/>
  <c r="L108"/>
  <c r="H132"/>
  <c r="L132"/>
  <c r="M206"/>
  <c r="I230"/>
  <c r="G108"/>
  <c r="D158"/>
  <c r="D108"/>
</calcChain>
</file>

<file path=xl/sharedStrings.xml><?xml version="1.0" encoding="utf-8"?>
<sst xmlns="http://schemas.openxmlformats.org/spreadsheetml/2006/main" count="520" uniqueCount="170">
  <si>
    <t>№ рец</t>
  </si>
  <si>
    <t>Наименование блюда</t>
  </si>
  <si>
    <t>Вес порции</t>
  </si>
  <si>
    <t>Пищевые вещества (г)</t>
  </si>
  <si>
    <t>Б</t>
  </si>
  <si>
    <t>Ж</t>
  </si>
  <si>
    <t>У</t>
  </si>
  <si>
    <t>Ккал.</t>
  </si>
  <si>
    <t>В1</t>
  </si>
  <si>
    <t>С</t>
  </si>
  <si>
    <t>А</t>
  </si>
  <si>
    <t>Са</t>
  </si>
  <si>
    <t>Минеральные вещества (мг)</t>
  </si>
  <si>
    <t>Р</t>
  </si>
  <si>
    <t>Mg</t>
  </si>
  <si>
    <t>Fe</t>
  </si>
  <si>
    <t>Завтрак</t>
  </si>
  <si>
    <t>Кофейный напиток со сгущенным молоком</t>
  </si>
  <si>
    <t>Итого:</t>
  </si>
  <si>
    <t>Обед</t>
  </si>
  <si>
    <t>Суп картофельный с вермишелью</t>
  </si>
  <si>
    <t>Жаркое с птицей</t>
  </si>
  <si>
    <t>Полдник</t>
  </si>
  <si>
    <t>Всего:</t>
  </si>
  <si>
    <t>Понедельник-1</t>
  </si>
  <si>
    <t>Вторник-1</t>
  </si>
  <si>
    <t>Рожки отварные</t>
  </si>
  <si>
    <t>Чай с сахаром</t>
  </si>
  <si>
    <t>Щи из свежей капусты</t>
  </si>
  <si>
    <t>Компот из с/ф</t>
  </si>
  <si>
    <t>Аскорбиновая кислота, мг</t>
  </si>
  <si>
    <t>Среда-1</t>
  </si>
  <si>
    <t>Бутерброд(батон йодированный) с сыром</t>
  </si>
  <si>
    <t>Какао с молоком</t>
  </si>
  <si>
    <t>Суп картофельный с рисом</t>
  </si>
  <si>
    <t>Каша гречневая</t>
  </si>
  <si>
    <t>Четверг-1</t>
  </si>
  <si>
    <t>Пятница-1</t>
  </si>
  <si>
    <t>Картофельное пюре</t>
  </si>
  <si>
    <t>Напиток из шиповника</t>
  </si>
  <si>
    <t>Крендель сахарный</t>
  </si>
  <si>
    <t>Плов из птицы</t>
  </si>
  <si>
    <t>Суп картофельный с горохом</t>
  </si>
  <si>
    <t>Кисель витаминизированный</t>
  </si>
  <si>
    <t>15/30</t>
  </si>
  <si>
    <t xml:space="preserve">                                                                                                                                          2 неделя</t>
  </si>
  <si>
    <t>Понедельник-2</t>
  </si>
  <si>
    <t>Вторник-2</t>
  </si>
  <si>
    <t>Среда-2</t>
  </si>
  <si>
    <t>Четверг-2</t>
  </si>
  <si>
    <t>Пятница-2</t>
  </si>
  <si>
    <t>Спагетти с сыром</t>
  </si>
  <si>
    <t>Рагу овощное</t>
  </si>
  <si>
    <t>Тефтели с соусом</t>
  </si>
  <si>
    <t>Ряженка, 2,5%</t>
  </si>
  <si>
    <t>Суп картофельный с рыбой</t>
  </si>
  <si>
    <t>В2</t>
  </si>
  <si>
    <t>Витамины, мг</t>
  </si>
  <si>
    <t>200/20</t>
  </si>
  <si>
    <t>100/30</t>
  </si>
  <si>
    <t>Понедельник-1,2</t>
  </si>
  <si>
    <t>Вторник-1,2</t>
  </si>
  <si>
    <t>Среда-1,2</t>
  </si>
  <si>
    <t>Четверг-1,2</t>
  </si>
  <si>
    <t>Пятница-1,2</t>
  </si>
  <si>
    <t>Понедельник-2,2</t>
  </si>
  <si>
    <t>Вторник-2,2</t>
  </si>
  <si>
    <t>Среда-2,2</t>
  </si>
  <si>
    <t>Четверг-2,2</t>
  </si>
  <si>
    <t>Пятница-2,2</t>
  </si>
  <si>
    <t>Гуляш из курицы</t>
  </si>
  <si>
    <t>10/30</t>
  </si>
  <si>
    <t>Рецептуры блюд и показатели энергетической ценности указаны на основании "Сборника рецептур блюд и кулинарных изделий для питания школьников/под ред. М.П. Могильного. - М.: ДеЛи принт, 2007. - 628с." и ТИ по производству кулинарной продукции для питания детей школьного возраста в организованных коллективах/т.т. 1и2 Москва 2006)</t>
  </si>
  <si>
    <t>100/180</t>
  </si>
  <si>
    <t>Хлеб  пшеничный</t>
  </si>
  <si>
    <t>Кондитерское изделие</t>
  </si>
  <si>
    <t>20/30</t>
  </si>
  <si>
    <t>Чай с молоком</t>
  </si>
  <si>
    <t>Сок фруктовый</t>
  </si>
  <si>
    <t>Яйцо вареное</t>
  </si>
  <si>
    <t>Бутерброд с сыром</t>
  </si>
  <si>
    <t>Ватрушка с повидлом</t>
  </si>
  <si>
    <t>75</t>
  </si>
  <si>
    <t>Кофейный напиток с молоком</t>
  </si>
  <si>
    <t>Шницель мясной с соусом</t>
  </si>
  <si>
    <t>Биточки из птицы с маслом</t>
  </si>
  <si>
    <t>Котлета мясная с соусом</t>
  </si>
  <si>
    <t>Птица тушеная в соусе</t>
  </si>
  <si>
    <t>Бутерброд с маслом</t>
  </si>
  <si>
    <t>90/150</t>
  </si>
  <si>
    <t>Бутерброд с повидлом</t>
  </si>
  <si>
    <t>200/5</t>
  </si>
  <si>
    <t>Фрукт свежий ( поштучно)</t>
  </si>
  <si>
    <t>90/30</t>
  </si>
  <si>
    <t>Пирожок с капустой</t>
  </si>
  <si>
    <t>Биточки из рыбы с маслом</t>
  </si>
  <si>
    <t>90/2</t>
  </si>
  <si>
    <t>Булочка домашняя</t>
  </si>
  <si>
    <t>150/2</t>
  </si>
  <si>
    <t>Компот из сухофруктов</t>
  </si>
  <si>
    <t>Ватрушка с творогом</t>
  </si>
  <si>
    <t>250/5</t>
  </si>
  <si>
    <t>Котлета рыбная с маслом</t>
  </si>
  <si>
    <t>100/2</t>
  </si>
  <si>
    <t>Сдоба обыкновенная</t>
  </si>
  <si>
    <t>200/10</t>
  </si>
  <si>
    <t>100</t>
  </si>
  <si>
    <t>Борщ из св. капусты со сметаной</t>
  </si>
  <si>
    <t>Щи из свежей капусты со сметаной</t>
  </si>
  <si>
    <t>250/10</t>
  </si>
  <si>
    <t>Борщ из свежей капусты со сметаной</t>
  </si>
  <si>
    <t>Рассольник по-Ленинградски со сметаной</t>
  </si>
  <si>
    <t>Гуляш из кур с соусом</t>
  </si>
  <si>
    <t>100/20</t>
  </si>
  <si>
    <t>Поджарка из мяса</t>
  </si>
  <si>
    <t>250/20</t>
  </si>
  <si>
    <t>Кондитерское изделие Печенье</t>
  </si>
  <si>
    <t>Булочка "Выбогская"</t>
  </si>
  <si>
    <t xml:space="preserve">Омлет натуральный с маслом </t>
  </si>
  <si>
    <t>Омлет натуральный с маслом</t>
  </si>
  <si>
    <t>Кисель  витаминизированный</t>
  </si>
  <si>
    <t>Штоли с изюмом</t>
  </si>
  <si>
    <t>Ряженка 2,5%</t>
  </si>
  <si>
    <t>Крендель с сахаром</t>
  </si>
  <si>
    <t>Снежок 2,5%</t>
  </si>
  <si>
    <t>Винегрет овощной</t>
  </si>
  <si>
    <t>Пельмени отварные с маслом</t>
  </si>
  <si>
    <t>Хлеб   пшеничный</t>
  </si>
  <si>
    <t>Хлеб  ржаной</t>
  </si>
  <si>
    <t>Хлеб   ржаной</t>
  </si>
  <si>
    <t>Биточки мясные с соусом</t>
  </si>
  <si>
    <t>Гороховое пюре</t>
  </si>
  <si>
    <t>Спагетти, запеченные с сыром</t>
  </si>
  <si>
    <t>Бутерброд(батон йодированный) со сливочным маслом</t>
  </si>
  <si>
    <t>Какао со сгущенным молоком</t>
  </si>
  <si>
    <t>Зеленый горошек порционный</t>
  </si>
  <si>
    <t>Бутерброд с маслом сливочным</t>
  </si>
  <si>
    <t>Какао со сгущенным  молоком</t>
  </si>
  <si>
    <t>Рассольник с крупой,  со сметаной</t>
  </si>
  <si>
    <t>Борщ из свежей капусты, сметаной</t>
  </si>
  <si>
    <t>170/2</t>
  </si>
  <si>
    <t>Щи из свежей капусты, со сметаной</t>
  </si>
  <si>
    <t>190/3</t>
  </si>
  <si>
    <t>160/10</t>
  </si>
  <si>
    <t>Каша молочная" Дружба" с маслом</t>
  </si>
  <si>
    <t>Запеканка творожно-рисовая со сгущенным молоком</t>
  </si>
  <si>
    <t>Салат из отварной секлы</t>
  </si>
  <si>
    <t>Салат картофельный с соленым огурцом и зеленым горошком</t>
  </si>
  <si>
    <t>Каша молочная пшенная с маслом</t>
  </si>
  <si>
    <t xml:space="preserve">Салат картофельный с морковью и консервированной кукурузой </t>
  </si>
  <si>
    <t>Салат картофельный с соленым  огурцом и зеленым горошком</t>
  </si>
  <si>
    <t>Зеленый горошек консервированный</t>
  </si>
  <si>
    <t>Тефтели  с соусом</t>
  </si>
  <si>
    <t>Салат из отварной свеклы</t>
  </si>
  <si>
    <t>Каша молочная " Дружба"  с маслом</t>
  </si>
  <si>
    <t>Салат картофельный с морковью и консервированной кукурузой</t>
  </si>
  <si>
    <t>100/50</t>
  </si>
  <si>
    <t xml:space="preserve">Согласовано:                                                                                                                                                                          Утверждаю:                                                                                                             Директор школы №        __________________                                                           Директор ООО "Феникс Групп"      _________                                                                                                                                                                                                                                                                                                                                                                                                                                                     "____" _______2025 г.                                                                                                                        "____" ______________ 2025  г .                                                                                                                                                                         </t>
  </si>
  <si>
    <t>Примерное десятидневное меню на весенний период  учебный 2024-2025 гг для школьников с 7 до 12 лет Пролетарского района г.о. Саранск 1-я неделя</t>
  </si>
  <si>
    <t xml:space="preserve">Примерное десятидневное меню на весенний период 2024-2025 учебный год для школьников с 12 до 18 лет Пролетарского района г.о.Саранск               1 неделя                                                                                                      </t>
  </si>
  <si>
    <t>Каша молочная геркулесовая</t>
  </si>
  <si>
    <t>Салат катофельный с зеленым горошком</t>
  </si>
  <si>
    <t>Компот из свежих плодов</t>
  </si>
  <si>
    <t>Салат из отварной свеклы с яблоком</t>
  </si>
  <si>
    <t>Салат из квашеной капусты</t>
  </si>
  <si>
    <t>Запеканка творожно-рисовая сгущенным молоком</t>
  </si>
  <si>
    <t>Салат из квашенной капусты</t>
  </si>
  <si>
    <t>Рыба,запеченая с яйцом</t>
  </si>
  <si>
    <t>Спагетти отварные</t>
  </si>
  <si>
    <t>Разносол ( огурец консервированный, капуста квашенная)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</si>
</sst>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/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0" borderId="5" xfId="0" applyFont="1" applyBorder="1"/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/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0" fontId="0" fillId="0" borderId="0" xfId="0" applyNumberFormat="1"/>
    <xf numFmtId="49" fontId="3" fillId="0" borderId="6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68"/>
  <sheetViews>
    <sheetView tabSelected="1" view="pageBreakPreview" topLeftCell="A440" zoomScale="106" zoomScaleNormal="84" zoomScaleSheetLayoutView="106" zoomScalePageLayoutView="130" workbookViewId="0">
      <selection activeCell="Y144" sqref="Y144"/>
    </sheetView>
  </sheetViews>
  <sheetFormatPr defaultRowHeight="15"/>
  <cols>
    <col min="1" max="1" width="5.140625" customWidth="1"/>
    <col min="2" max="2" width="33.42578125" customWidth="1"/>
    <col min="3" max="3" width="10.7109375" bestFit="1" customWidth="1"/>
    <col min="4" max="4" width="6.5703125" customWidth="1"/>
    <col min="5" max="5" width="8.42578125" customWidth="1"/>
    <col min="6" max="6" width="9.5703125" customWidth="1"/>
    <col min="7" max="8" width="7.5703125" customWidth="1"/>
    <col min="9" max="9" width="7" customWidth="1"/>
    <col min="10" max="10" width="6.7109375" customWidth="1"/>
    <col min="11" max="11" width="7.28515625" customWidth="1"/>
    <col min="12" max="12" width="8.140625" customWidth="1"/>
    <col min="13" max="13" width="7.28515625" customWidth="1"/>
    <col min="14" max="14" width="6.5703125" customWidth="1"/>
    <col min="15" max="15" width="6.28515625" customWidth="1"/>
    <col min="20" max="20" width="36.140625" customWidth="1"/>
  </cols>
  <sheetData>
    <row r="1" spans="1:15" ht="13.5" customHeight="1">
      <c r="A1" s="57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  <c r="N1" s="58"/>
      <c r="O1" s="58"/>
    </row>
    <row r="2" spans="1:15" hidden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  <c r="N2" s="58"/>
      <c r="O2" s="58"/>
    </row>
    <row r="3" spans="1:15" hidden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8"/>
      <c r="N3" s="58"/>
      <c r="O3" s="58"/>
    </row>
    <row r="4" spans="1:1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  <c r="N4" s="58"/>
      <c r="O4" s="58"/>
    </row>
    <row r="5" spans="1:1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  <c r="N5" s="58"/>
      <c r="O5" s="58"/>
    </row>
    <row r="6" spans="1:1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  <c r="N6" s="58"/>
      <c r="O6" s="58"/>
    </row>
    <row r="7" spans="1:1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  <c r="N7" s="58"/>
      <c r="O7" s="58"/>
    </row>
    <row r="8" spans="1:1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5" ht="33" customHeight="1" thickBot="1">
      <c r="A9" s="45" t="s">
        <v>158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ht="15.75" thickBot="1">
      <c r="A10" s="47" t="s">
        <v>0</v>
      </c>
      <c r="B10" s="47" t="s">
        <v>1</v>
      </c>
      <c r="C10" s="47" t="s">
        <v>2</v>
      </c>
      <c r="D10" s="52" t="s">
        <v>3</v>
      </c>
      <c r="E10" s="53"/>
      <c r="F10" s="53"/>
      <c r="G10" s="47" t="s">
        <v>7</v>
      </c>
      <c r="H10" s="54" t="s">
        <v>57</v>
      </c>
      <c r="I10" s="55"/>
      <c r="J10" s="55"/>
      <c r="K10" s="56"/>
      <c r="L10" s="54" t="s">
        <v>12</v>
      </c>
      <c r="M10" s="55"/>
      <c r="N10" s="55"/>
      <c r="O10" s="56"/>
    </row>
    <row r="11" spans="1:15" ht="15.75" thickBot="1">
      <c r="A11" s="48"/>
      <c r="B11" s="48"/>
      <c r="C11" s="48"/>
      <c r="D11" s="1" t="s">
        <v>4</v>
      </c>
      <c r="E11" s="2" t="s">
        <v>5</v>
      </c>
      <c r="F11" s="3" t="s">
        <v>6</v>
      </c>
      <c r="G11" s="48"/>
      <c r="H11" s="2" t="s">
        <v>10</v>
      </c>
      <c r="I11" s="2" t="s">
        <v>8</v>
      </c>
      <c r="J11" s="2" t="s">
        <v>56</v>
      </c>
      <c r="K11" s="2" t="s">
        <v>9</v>
      </c>
      <c r="L11" s="2" t="s">
        <v>11</v>
      </c>
      <c r="M11" s="2" t="s">
        <v>13</v>
      </c>
      <c r="N11" s="2" t="s">
        <v>14</v>
      </c>
      <c r="O11" s="2" t="s">
        <v>15</v>
      </c>
    </row>
    <row r="12" spans="1:15" ht="15.75" thickBot="1">
      <c r="A12" s="2">
        <v>1</v>
      </c>
      <c r="B12" s="2">
        <v>2</v>
      </c>
      <c r="C12" s="4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4">
        <v>9</v>
      </c>
      <c r="J12" s="2">
        <v>10</v>
      </c>
      <c r="K12" s="2">
        <v>11</v>
      </c>
      <c r="L12" s="2">
        <v>12</v>
      </c>
      <c r="M12" s="2">
        <v>13</v>
      </c>
      <c r="N12" s="2">
        <v>14</v>
      </c>
      <c r="O12" s="2">
        <v>15</v>
      </c>
    </row>
    <row r="13" spans="1:15">
      <c r="A13" s="11"/>
      <c r="B13" s="12" t="s">
        <v>24</v>
      </c>
      <c r="C13" s="1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>
      <c r="A14" s="13"/>
      <c r="B14" s="14" t="s">
        <v>16</v>
      </c>
      <c r="C14" s="13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30">
      <c r="A15" s="13">
        <v>1</v>
      </c>
      <c r="B15" s="15" t="s">
        <v>133</v>
      </c>
      <c r="C15" s="32" t="s">
        <v>71</v>
      </c>
      <c r="D15" s="6">
        <v>1.2</v>
      </c>
      <c r="E15" s="6">
        <v>3.4</v>
      </c>
      <c r="F15" s="6">
        <v>1.2</v>
      </c>
      <c r="G15" s="6">
        <v>107</v>
      </c>
      <c r="H15" s="6">
        <v>0.01</v>
      </c>
      <c r="I15" s="6">
        <v>0.01</v>
      </c>
      <c r="J15" s="6">
        <v>0</v>
      </c>
      <c r="K15" s="6">
        <v>0</v>
      </c>
      <c r="L15" s="6">
        <v>0.12</v>
      </c>
      <c r="M15" s="6">
        <v>32</v>
      </c>
      <c r="N15" s="6">
        <v>5.0999999999999996</v>
      </c>
      <c r="O15" s="6">
        <v>1.1000000000000001</v>
      </c>
    </row>
    <row r="16" spans="1:15">
      <c r="A16" s="13">
        <v>209</v>
      </c>
      <c r="B16" s="15" t="s">
        <v>79</v>
      </c>
      <c r="C16" s="13">
        <v>40</v>
      </c>
      <c r="D16" s="6">
        <v>5.64</v>
      </c>
      <c r="E16" s="6">
        <v>4.04</v>
      </c>
      <c r="F16" s="6">
        <v>0.6</v>
      </c>
      <c r="G16" s="6">
        <v>111</v>
      </c>
      <c r="H16" s="6">
        <v>0</v>
      </c>
      <c r="I16" s="6">
        <v>0</v>
      </c>
      <c r="J16" s="6">
        <v>0</v>
      </c>
      <c r="K16" s="6">
        <v>0</v>
      </c>
      <c r="L16" s="6">
        <v>11.67</v>
      </c>
      <c r="M16" s="6">
        <v>46.42</v>
      </c>
      <c r="N16" s="6">
        <v>6.25</v>
      </c>
      <c r="O16" s="6">
        <v>1.2</v>
      </c>
    </row>
    <row r="17" spans="1:15">
      <c r="A17" s="13">
        <v>182</v>
      </c>
      <c r="B17" s="15" t="s">
        <v>160</v>
      </c>
      <c r="C17" s="13">
        <v>200</v>
      </c>
      <c r="D17" s="6">
        <v>6.3</v>
      </c>
      <c r="E17" s="6">
        <v>8.65</v>
      </c>
      <c r="F17" s="6">
        <v>38</v>
      </c>
      <c r="G17" s="6">
        <v>171</v>
      </c>
      <c r="H17" s="6">
        <v>0</v>
      </c>
      <c r="I17" s="6">
        <v>0</v>
      </c>
      <c r="J17" s="6">
        <v>0</v>
      </c>
      <c r="K17" s="6">
        <v>0.15</v>
      </c>
      <c r="L17" s="6">
        <v>19.2</v>
      </c>
      <c r="M17" s="6">
        <v>84</v>
      </c>
      <c r="N17" s="6">
        <v>22.8</v>
      </c>
      <c r="O17" s="6">
        <v>1.92</v>
      </c>
    </row>
    <row r="18" spans="1:15" ht="30">
      <c r="A18" s="13">
        <v>380</v>
      </c>
      <c r="B18" s="15" t="s">
        <v>17</v>
      </c>
      <c r="C18" s="13">
        <v>200</v>
      </c>
      <c r="D18" s="6">
        <v>3.46</v>
      </c>
      <c r="E18" s="6">
        <v>3.5</v>
      </c>
      <c r="F18" s="6">
        <v>25.9</v>
      </c>
      <c r="G18" s="6">
        <v>108</v>
      </c>
      <c r="H18" s="6">
        <v>0</v>
      </c>
      <c r="I18" s="6">
        <v>0.06</v>
      </c>
      <c r="J18" s="6">
        <v>0.05</v>
      </c>
      <c r="K18" s="6">
        <v>7.12</v>
      </c>
      <c r="L18" s="6">
        <v>150.5</v>
      </c>
      <c r="M18" s="6">
        <v>47.85</v>
      </c>
      <c r="N18" s="6">
        <v>20.25</v>
      </c>
      <c r="O18" s="6">
        <v>5.32</v>
      </c>
    </row>
    <row r="19" spans="1:15">
      <c r="A19" s="13"/>
      <c r="B19" s="13" t="s">
        <v>127</v>
      </c>
      <c r="C19" s="13">
        <v>20</v>
      </c>
      <c r="D19" s="6">
        <v>1.58</v>
      </c>
      <c r="E19" s="6">
        <v>0.2</v>
      </c>
      <c r="F19" s="6">
        <v>9.66</v>
      </c>
      <c r="G19" s="6">
        <v>46.76</v>
      </c>
      <c r="H19" s="6"/>
      <c r="I19" s="6"/>
      <c r="J19" s="6"/>
      <c r="K19" s="6"/>
      <c r="L19" s="6"/>
      <c r="M19" s="6"/>
      <c r="N19" s="6"/>
      <c r="O19" s="6"/>
    </row>
    <row r="20" spans="1:15">
      <c r="A20" s="13"/>
      <c r="B20" s="13" t="s">
        <v>128</v>
      </c>
      <c r="C20" s="13">
        <v>20</v>
      </c>
      <c r="D20" s="6">
        <v>1.1200000000000001</v>
      </c>
      <c r="E20" s="6">
        <v>0.22</v>
      </c>
      <c r="F20" s="6">
        <v>9.8800000000000008</v>
      </c>
      <c r="G20" s="6">
        <v>45.98</v>
      </c>
      <c r="H20" s="6">
        <v>0</v>
      </c>
      <c r="I20" s="6">
        <v>0.06</v>
      </c>
      <c r="J20" s="6">
        <v>0.05</v>
      </c>
      <c r="K20" s="6">
        <v>0</v>
      </c>
      <c r="L20" s="6">
        <v>52.61</v>
      </c>
      <c r="M20" s="6">
        <v>101.5</v>
      </c>
      <c r="N20" s="6">
        <v>10.5</v>
      </c>
      <c r="O20" s="6">
        <v>0.5</v>
      </c>
    </row>
    <row r="21" spans="1:15">
      <c r="A21" s="13"/>
      <c r="B21" s="14" t="s">
        <v>18</v>
      </c>
      <c r="C21" s="13">
        <v>520</v>
      </c>
      <c r="D21" s="27">
        <f>SUM(D15:D20)</f>
        <v>19.3</v>
      </c>
      <c r="E21" s="27">
        <f>SUM(E15:E20)</f>
        <v>20.009999999999998</v>
      </c>
      <c r="F21" s="27">
        <f>SUM(F16:F20)</f>
        <v>84.039999999999992</v>
      </c>
      <c r="G21" s="27">
        <f>SUM(G15:G20)</f>
        <v>589.74</v>
      </c>
      <c r="H21" s="27">
        <f>SUM(H16:H20)</f>
        <v>0</v>
      </c>
      <c r="I21" s="27">
        <v>0.33</v>
      </c>
      <c r="J21" s="27">
        <f>SUM(J16:J20)</f>
        <v>0.1</v>
      </c>
      <c r="K21" s="27">
        <f>SUM(K16:K20)</f>
        <v>7.2700000000000005</v>
      </c>
      <c r="L21" s="27">
        <f>SUM(L14:L20)</f>
        <v>234.10000000000002</v>
      </c>
      <c r="M21" s="27">
        <f>SUM(M16:M20)</f>
        <v>279.77</v>
      </c>
      <c r="N21" s="27">
        <f>SUM(N16:N20)</f>
        <v>59.8</v>
      </c>
      <c r="O21" s="27">
        <f>SUM(O16:O20)</f>
        <v>8.9400000000000013</v>
      </c>
    </row>
    <row r="22" spans="1:15">
      <c r="A22" s="13"/>
      <c r="B22" s="14" t="s">
        <v>19</v>
      </c>
      <c r="C22" s="13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30">
      <c r="A23" s="17">
        <v>40</v>
      </c>
      <c r="B23" s="20" t="s">
        <v>161</v>
      </c>
      <c r="C23" s="10">
        <v>60</v>
      </c>
      <c r="D23" s="6">
        <v>0.84</v>
      </c>
      <c r="E23" s="6">
        <v>1.56</v>
      </c>
      <c r="F23" s="6">
        <v>5.16</v>
      </c>
      <c r="G23" s="6">
        <v>39</v>
      </c>
      <c r="H23" s="6">
        <v>0</v>
      </c>
      <c r="I23" s="6">
        <v>0.01</v>
      </c>
      <c r="J23" s="6">
        <v>0.01</v>
      </c>
      <c r="K23" s="6">
        <v>5.71</v>
      </c>
      <c r="L23" s="6">
        <v>25.74</v>
      </c>
      <c r="M23" s="6">
        <v>48.59</v>
      </c>
      <c r="N23" s="6">
        <v>19.64</v>
      </c>
      <c r="O23" s="6">
        <v>0.89</v>
      </c>
    </row>
    <row r="24" spans="1:15">
      <c r="A24" s="13">
        <v>101</v>
      </c>
      <c r="B24" s="13" t="s">
        <v>34</v>
      </c>
      <c r="C24" s="13">
        <v>200</v>
      </c>
      <c r="D24" s="6">
        <v>7.12</v>
      </c>
      <c r="E24" s="6">
        <v>6.42</v>
      </c>
      <c r="F24" s="6">
        <v>16.399999999999999</v>
      </c>
      <c r="G24" s="6">
        <v>176</v>
      </c>
      <c r="H24" s="6"/>
      <c r="I24" s="6">
        <v>0.05</v>
      </c>
      <c r="J24" s="6"/>
      <c r="K24" s="6"/>
      <c r="L24" s="6">
        <v>18.5</v>
      </c>
      <c r="M24" s="6">
        <v>167.3</v>
      </c>
      <c r="N24" s="6">
        <v>15</v>
      </c>
      <c r="O24" s="6">
        <v>0.02</v>
      </c>
    </row>
    <row r="25" spans="1:15">
      <c r="A25" s="13">
        <v>292</v>
      </c>
      <c r="B25" s="13" t="s">
        <v>21</v>
      </c>
      <c r="C25" s="13" t="s">
        <v>89</v>
      </c>
      <c r="D25" s="6">
        <v>15.2</v>
      </c>
      <c r="E25" s="6">
        <v>19.5</v>
      </c>
      <c r="F25" s="6">
        <v>33</v>
      </c>
      <c r="G25" s="6">
        <v>395</v>
      </c>
      <c r="H25" s="6">
        <v>0.04</v>
      </c>
      <c r="I25" s="6">
        <v>0.1</v>
      </c>
      <c r="J25" s="6">
        <v>0.16</v>
      </c>
      <c r="K25" s="6">
        <v>7.37</v>
      </c>
      <c r="L25" s="6">
        <v>50.02</v>
      </c>
      <c r="M25" s="6">
        <v>154.56</v>
      </c>
      <c r="N25" s="6">
        <v>36.340000000000003</v>
      </c>
      <c r="O25" s="6">
        <v>2.93</v>
      </c>
    </row>
    <row r="26" spans="1:15">
      <c r="A26" s="13">
        <v>389</v>
      </c>
      <c r="B26" s="13" t="s">
        <v>78</v>
      </c>
      <c r="C26" s="13">
        <v>200</v>
      </c>
      <c r="D26" s="6">
        <v>0.6</v>
      </c>
      <c r="E26" s="6">
        <v>0</v>
      </c>
      <c r="F26" s="6">
        <v>38</v>
      </c>
      <c r="G26" s="6">
        <v>98</v>
      </c>
      <c r="H26" s="6">
        <v>0</v>
      </c>
      <c r="I26" s="6">
        <v>0.01</v>
      </c>
      <c r="J26" s="6"/>
      <c r="K26" s="6">
        <v>2</v>
      </c>
      <c r="L26" s="6">
        <v>12.58</v>
      </c>
      <c r="M26" s="6">
        <v>9</v>
      </c>
      <c r="N26" s="6">
        <v>5.9</v>
      </c>
      <c r="O26" s="6">
        <v>0.27</v>
      </c>
    </row>
    <row r="27" spans="1:15">
      <c r="A27" s="13"/>
      <c r="B27" s="13" t="s">
        <v>127</v>
      </c>
      <c r="C27" s="13">
        <v>20</v>
      </c>
      <c r="D27" s="6">
        <v>1.58</v>
      </c>
      <c r="E27" s="6">
        <v>0.2</v>
      </c>
      <c r="F27" s="6">
        <v>9.66</v>
      </c>
      <c r="G27" s="6">
        <v>46.76</v>
      </c>
      <c r="H27" s="6"/>
      <c r="I27" s="6"/>
      <c r="J27" s="6"/>
      <c r="K27" s="6"/>
      <c r="L27" s="6"/>
      <c r="M27" s="6"/>
      <c r="N27" s="6"/>
      <c r="O27" s="6"/>
    </row>
    <row r="28" spans="1:15">
      <c r="A28" s="13"/>
      <c r="B28" s="13" t="s">
        <v>129</v>
      </c>
      <c r="C28" s="13">
        <v>30</v>
      </c>
      <c r="D28" s="6">
        <v>1.68</v>
      </c>
      <c r="E28" s="6">
        <v>0.33</v>
      </c>
      <c r="F28" s="6">
        <v>14.82</v>
      </c>
      <c r="G28" s="6">
        <v>68.97</v>
      </c>
      <c r="H28" s="6">
        <v>0</v>
      </c>
      <c r="I28" s="6">
        <v>0.06</v>
      </c>
      <c r="J28" s="6">
        <v>0.05</v>
      </c>
      <c r="K28" s="6">
        <v>0</v>
      </c>
      <c r="L28" s="6">
        <v>52.61</v>
      </c>
      <c r="M28" s="6">
        <v>101.5</v>
      </c>
      <c r="N28" s="6">
        <v>27.5</v>
      </c>
      <c r="O28" s="6">
        <v>0.75</v>
      </c>
    </row>
    <row r="29" spans="1:15">
      <c r="A29" s="13"/>
      <c r="B29" s="14" t="s">
        <v>18</v>
      </c>
      <c r="C29" s="13">
        <v>740</v>
      </c>
      <c r="D29" s="27">
        <f t="shared" ref="D29:O29" si="0">SUM(D23:D28)</f>
        <v>27.020000000000003</v>
      </c>
      <c r="E29" s="27">
        <f t="shared" si="0"/>
        <v>28.009999999999998</v>
      </c>
      <c r="F29" s="27">
        <f t="shared" si="0"/>
        <v>117.03999999999999</v>
      </c>
      <c r="G29" s="27">
        <f t="shared" si="0"/>
        <v>823.73</v>
      </c>
      <c r="H29" s="27">
        <f t="shared" si="0"/>
        <v>0.04</v>
      </c>
      <c r="I29" s="27">
        <f t="shared" si="0"/>
        <v>0.23</v>
      </c>
      <c r="J29" s="27">
        <f t="shared" si="0"/>
        <v>0.22000000000000003</v>
      </c>
      <c r="K29" s="27">
        <f t="shared" si="0"/>
        <v>15.08</v>
      </c>
      <c r="L29" s="27">
        <f t="shared" si="0"/>
        <v>159.44999999999999</v>
      </c>
      <c r="M29" s="27">
        <f t="shared" si="0"/>
        <v>480.95000000000005</v>
      </c>
      <c r="N29" s="27">
        <f t="shared" si="0"/>
        <v>104.38000000000001</v>
      </c>
      <c r="O29" s="27">
        <f t="shared" si="0"/>
        <v>4.8600000000000003</v>
      </c>
    </row>
    <row r="30" spans="1:15">
      <c r="A30" s="13"/>
      <c r="B30" s="14" t="s">
        <v>22</v>
      </c>
      <c r="C30" s="13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13">
        <v>410</v>
      </c>
      <c r="B31" s="15" t="s">
        <v>81</v>
      </c>
      <c r="C31" s="32" t="s">
        <v>82</v>
      </c>
      <c r="D31" s="6">
        <v>2.7</v>
      </c>
      <c r="E31" s="6">
        <v>4.8</v>
      </c>
      <c r="F31" s="6">
        <v>29.3</v>
      </c>
      <c r="G31" s="6">
        <v>133</v>
      </c>
      <c r="H31" s="6">
        <v>0.05</v>
      </c>
      <c r="I31" s="6">
        <v>0.04</v>
      </c>
      <c r="J31" s="6">
        <v>0.04</v>
      </c>
      <c r="K31" s="6">
        <v>0</v>
      </c>
      <c r="L31" s="6">
        <v>7.8</v>
      </c>
      <c r="M31" s="6">
        <v>27.4</v>
      </c>
      <c r="N31" s="6">
        <v>7.5</v>
      </c>
      <c r="O31" s="6">
        <v>0.02</v>
      </c>
    </row>
    <row r="32" spans="1:15">
      <c r="A32" s="17">
        <v>386</v>
      </c>
      <c r="B32" s="15" t="s">
        <v>124</v>
      </c>
      <c r="C32" s="13">
        <v>200</v>
      </c>
      <c r="D32" s="6">
        <v>5.2</v>
      </c>
      <c r="E32" s="6">
        <v>2.5</v>
      </c>
      <c r="F32" s="6">
        <v>4.5</v>
      </c>
      <c r="G32" s="6">
        <v>102</v>
      </c>
      <c r="H32" s="6">
        <v>0</v>
      </c>
      <c r="I32" s="6">
        <v>0</v>
      </c>
      <c r="J32" s="6">
        <v>0.01</v>
      </c>
      <c r="K32" s="6">
        <v>0.1</v>
      </c>
      <c r="L32" s="6">
        <v>2.1</v>
      </c>
      <c r="M32" s="6">
        <v>7.8</v>
      </c>
      <c r="N32" s="6">
        <v>3.2</v>
      </c>
      <c r="O32" s="6">
        <v>0.2</v>
      </c>
    </row>
    <row r="33" spans="1:15">
      <c r="A33" s="13"/>
      <c r="B33" s="14" t="s">
        <v>18</v>
      </c>
      <c r="C33" s="14"/>
      <c r="D33" s="27">
        <f>SUM(D31:D32)</f>
        <v>7.9</v>
      </c>
      <c r="E33" s="27">
        <f>SUM(E31:E32)</f>
        <v>7.3</v>
      </c>
      <c r="F33" s="27">
        <f>SUM(F31:F32)</f>
        <v>33.799999999999997</v>
      </c>
      <c r="G33" s="27">
        <f>SUM(G31:G32)</f>
        <v>235</v>
      </c>
      <c r="H33" s="27">
        <v>0</v>
      </c>
      <c r="I33" s="27">
        <f>SUM(I31:I32)</f>
        <v>0.04</v>
      </c>
      <c r="J33" s="27">
        <v>0</v>
      </c>
      <c r="K33" s="27">
        <f>SUM(K31:K32)</f>
        <v>0.1</v>
      </c>
      <c r="L33" s="27">
        <f>SUM(L31:L32)</f>
        <v>9.9</v>
      </c>
      <c r="M33" s="27">
        <f>SUM(M31:M32)</f>
        <v>35.199999999999996</v>
      </c>
      <c r="N33" s="27">
        <f>SUM(N31:N32)</f>
        <v>10.7</v>
      </c>
      <c r="O33" s="27">
        <f>SUM(O31:O32)</f>
        <v>0.22</v>
      </c>
    </row>
    <row r="34" spans="1:15" ht="20.25">
      <c r="A34" s="13"/>
      <c r="B34" s="7" t="s">
        <v>23</v>
      </c>
      <c r="C34" s="13"/>
      <c r="D34" s="27">
        <f>D21+D29+D33</f>
        <v>54.220000000000006</v>
      </c>
      <c r="E34" s="27">
        <f>E21+E29+E33</f>
        <v>55.319999999999993</v>
      </c>
      <c r="F34" s="27">
        <f>F21+F29+F33</f>
        <v>234.88</v>
      </c>
      <c r="G34" s="27">
        <f>G21+G29+G33</f>
        <v>1648.47</v>
      </c>
      <c r="H34" s="27">
        <f>H29+H33</f>
        <v>0.04</v>
      </c>
      <c r="I34" s="27">
        <f t="shared" ref="I34:O34" si="1">I21+I29+I33</f>
        <v>0.60000000000000009</v>
      </c>
      <c r="J34" s="27">
        <f t="shared" si="1"/>
        <v>0.32000000000000006</v>
      </c>
      <c r="K34" s="27">
        <f t="shared" si="1"/>
        <v>22.450000000000003</v>
      </c>
      <c r="L34" s="27">
        <f t="shared" si="1"/>
        <v>403.45</v>
      </c>
      <c r="M34" s="27">
        <f t="shared" si="1"/>
        <v>795.92000000000007</v>
      </c>
      <c r="N34" s="27">
        <f t="shared" si="1"/>
        <v>174.88</v>
      </c>
      <c r="O34" s="27">
        <f t="shared" si="1"/>
        <v>14.020000000000001</v>
      </c>
    </row>
    <row r="35" spans="1:15">
      <c r="A35" s="13"/>
      <c r="B35" s="13"/>
      <c r="C35" s="13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13"/>
      <c r="B36" s="12" t="s">
        <v>25</v>
      </c>
      <c r="C36" s="13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>
      <c r="A37" s="13"/>
      <c r="B37" s="14" t="s">
        <v>16</v>
      </c>
      <c r="C37" s="13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>
      <c r="A38" s="13">
        <v>2</v>
      </c>
      <c r="B38" s="15" t="s">
        <v>90</v>
      </c>
      <c r="C38" s="13" t="s">
        <v>76</v>
      </c>
      <c r="D38" s="6">
        <v>1.2</v>
      </c>
      <c r="E38" s="6">
        <v>3.6</v>
      </c>
      <c r="F38" s="6">
        <v>4.62</v>
      </c>
      <c r="G38" s="6">
        <v>127</v>
      </c>
      <c r="H38" s="6">
        <v>0</v>
      </c>
      <c r="I38" s="6">
        <v>0.02</v>
      </c>
      <c r="J38" s="6">
        <v>0</v>
      </c>
      <c r="K38" s="6">
        <v>17.5</v>
      </c>
      <c r="L38" s="6">
        <v>15.06</v>
      </c>
      <c r="M38" s="6">
        <v>27.67</v>
      </c>
      <c r="N38" s="6">
        <v>13.87</v>
      </c>
      <c r="O38" s="6">
        <v>0.95</v>
      </c>
    </row>
    <row r="39" spans="1:15" ht="30">
      <c r="A39" s="13">
        <v>175</v>
      </c>
      <c r="B39" s="15" t="s">
        <v>144</v>
      </c>
      <c r="C39" s="13" t="s">
        <v>91</v>
      </c>
      <c r="D39" s="6">
        <v>2.2999999999999998</v>
      </c>
      <c r="E39" s="6">
        <v>11.2</v>
      </c>
      <c r="F39" s="6">
        <v>14.5</v>
      </c>
      <c r="G39" s="6">
        <v>211</v>
      </c>
      <c r="H39" s="6">
        <v>0</v>
      </c>
      <c r="I39" s="6">
        <v>0.1</v>
      </c>
      <c r="J39" s="6">
        <v>0.05</v>
      </c>
      <c r="K39" s="6">
        <v>0</v>
      </c>
      <c r="L39" s="6">
        <v>9</v>
      </c>
      <c r="M39" s="6">
        <v>54</v>
      </c>
      <c r="N39" s="6">
        <v>11.5</v>
      </c>
      <c r="O39" s="6">
        <v>0.6</v>
      </c>
    </row>
    <row r="40" spans="1:15">
      <c r="A40" s="17">
        <v>382</v>
      </c>
      <c r="B40" s="15" t="s">
        <v>33</v>
      </c>
      <c r="C40" s="13">
        <v>200</v>
      </c>
      <c r="D40" s="6">
        <v>12.1</v>
      </c>
      <c r="E40" s="6">
        <v>4.8</v>
      </c>
      <c r="F40" s="6">
        <v>28.5</v>
      </c>
      <c r="G40" s="6">
        <v>110</v>
      </c>
      <c r="H40" s="6">
        <v>0</v>
      </c>
      <c r="I40" s="6">
        <v>7.0000000000000007E-2</v>
      </c>
      <c r="J40" s="6">
        <v>0.02</v>
      </c>
      <c r="K40" s="6">
        <v>0</v>
      </c>
      <c r="L40" s="6">
        <v>11.34</v>
      </c>
      <c r="M40" s="6">
        <v>47.14</v>
      </c>
      <c r="N40" s="6">
        <v>17.350000000000001</v>
      </c>
      <c r="O40" s="6">
        <v>0.81</v>
      </c>
    </row>
    <row r="41" spans="1:15">
      <c r="A41" s="17"/>
      <c r="B41" s="15" t="s">
        <v>92</v>
      </c>
      <c r="C41" s="13">
        <v>150</v>
      </c>
      <c r="D41" s="6">
        <v>1.5</v>
      </c>
      <c r="E41" s="6">
        <v>0</v>
      </c>
      <c r="F41" s="6">
        <v>16.899999999999999</v>
      </c>
      <c r="G41" s="6">
        <v>48</v>
      </c>
      <c r="H41" s="6">
        <v>0</v>
      </c>
      <c r="I41" s="6">
        <v>4.8000000000000001E-2</v>
      </c>
      <c r="J41" s="6">
        <v>3.2000000000000001E-2</v>
      </c>
      <c r="K41" s="6">
        <v>48</v>
      </c>
      <c r="L41" s="6">
        <v>51.2</v>
      </c>
      <c r="M41" s="6">
        <v>36.799999999999997</v>
      </c>
      <c r="N41" s="6">
        <v>20.8</v>
      </c>
      <c r="O41" s="6">
        <v>0.48</v>
      </c>
    </row>
    <row r="42" spans="1:15">
      <c r="A42" s="17"/>
      <c r="B42" s="13" t="s">
        <v>127</v>
      </c>
      <c r="C42" s="13">
        <v>20</v>
      </c>
      <c r="D42" s="6">
        <v>1.58</v>
      </c>
      <c r="E42" s="6">
        <v>0.2</v>
      </c>
      <c r="F42" s="6">
        <v>9.66</v>
      </c>
      <c r="G42" s="6">
        <v>46.76</v>
      </c>
      <c r="H42" s="6"/>
      <c r="I42" s="6"/>
      <c r="J42" s="6"/>
      <c r="K42" s="6"/>
      <c r="L42" s="6"/>
      <c r="M42" s="6"/>
      <c r="N42" s="6"/>
      <c r="O42" s="6"/>
    </row>
    <row r="43" spans="1:15">
      <c r="A43" s="17"/>
      <c r="B43" s="13" t="s">
        <v>128</v>
      </c>
      <c r="C43" s="13">
        <v>20</v>
      </c>
      <c r="D43" s="6">
        <v>1.1200000000000001</v>
      </c>
      <c r="E43" s="6">
        <v>0.22</v>
      </c>
      <c r="F43" s="6">
        <v>9.8800000000000008</v>
      </c>
      <c r="G43" s="6">
        <v>45.98</v>
      </c>
      <c r="H43" s="6">
        <v>0</v>
      </c>
      <c r="I43" s="6">
        <v>0.05</v>
      </c>
      <c r="J43" s="6">
        <v>0.04</v>
      </c>
      <c r="K43" s="6">
        <v>0</v>
      </c>
      <c r="L43" s="6">
        <v>41.5</v>
      </c>
      <c r="M43" s="6">
        <v>56</v>
      </c>
      <c r="N43" s="6">
        <v>10.5</v>
      </c>
      <c r="O43" s="6">
        <v>0.5</v>
      </c>
    </row>
    <row r="44" spans="1:15">
      <c r="A44" s="17"/>
      <c r="B44" s="14" t="s">
        <v>18</v>
      </c>
      <c r="C44" s="13">
        <v>625</v>
      </c>
      <c r="D44" s="27">
        <f t="shared" ref="D44:O44" si="2">SUM(D38:D43)</f>
        <v>19.8</v>
      </c>
      <c r="E44" s="27">
        <f t="shared" si="2"/>
        <v>20.019999999999996</v>
      </c>
      <c r="F44" s="27">
        <f t="shared" si="2"/>
        <v>84.06</v>
      </c>
      <c r="G44" s="27">
        <f t="shared" si="2"/>
        <v>588.74</v>
      </c>
      <c r="H44" s="27">
        <f t="shared" si="2"/>
        <v>0</v>
      </c>
      <c r="I44" s="27">
        <f t="shared" si="2"/>
        <v>0.28799999999999998</v>
      </c>
      <c r="J44" s="27">
        <f t="shared" si="2"/>
        <v>0.14200000000000002</v>
      </c>
      <c r="K44" s="27">
        <v>0.1</v>
      </c>
      <c r="L44" s="27">
        <f t="shared" si="2"/>
        <v>128.10000000000002</v>
      </c>
      <c r="M44" s="27">
        <f t="shared" si="2"/>
        <v>221.61</v>
      </c>
      <c r="N44" s="27">
        <f t="shared" si="2"/>
        <v>74.02</v>
      </c>
      <c r="O44" s="27">
        <f t="shared" si="2"/>
        <v>3.34</v>
      </c>
    </row>
    <row r="45" spans="1:15">
      <c r="A45" s="17"/>
      <c r="B45" s="14" t="s">
        <v>19</v>
      </c>
      <c r="C45" s="13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>
      <c r="A46" s="17">
        <v>67</v>
      </c>
      <c r="B46" s="15" t="s">
        <v>125</v>
      </c>
      <c r="C46" s="13">
        <v>60</v>
      </c>
      <c r="D46" s="6">
        <v>1.02</v>
      </c>
      <c r="E46" s="6">
        <v>2.76</v>
      </c>
      <c r="F46" s="6">
        <v>5.46</v>
      </c>
      <c r="G46" s="6">
        <v>102</v>
      </c>
      <c r="H46" s="6">
        <v>0</v>
      </c>
      <c r="I46" s="6">
        <v>0.02</v>
      </c>
      <c r="J46" s="6">
        <v>0</v>
      </c>
      <c r="K46" s="6">
        <v>17.5</v>
      </c>
      <c r="L46" s="6">
        <v>43.46</v>
      </c>
      <c r="M46" s="6">
        <v>32.74</v>
      </c>
      <c r="N46" s="6">
        <v>15.22</v>
      </c>
      <c r="O46" s="6">
        <v>1.28</v>
      </c>
    </row>
    <row r="47" spans="1:15" ht="30">
      <c r="A47" s="17">
        <v>88</v>
      </c>
      <c r="B47" s="15" t="s">
        <v>141</v>
      </c>
      <c r="C47" s="13" t="s">
        <v>105</v>
      </c>
      <c r="D47" s="6">
        <v>1.28</v>
      </c>
      <c r="E47" s="6">
        <v>7.5</v>
      </c>
      <c r="F47" s="6">
        <v>56</v>
      </c>
      <c r="G47" s="6">
        <v>195</v>
      </c>
      <c r="H47" s="6">
        <v>0.16</v>
      </c>
      <c r="I47" s="6">
        <v>0.04</v>
      </c>
      <c r="J47" s="6">
        <v>7.0000000000000007E-2</v>
      </c>
      <c r="K47" s="6">
        <v>3.79</v>
      </c>
      <c r="L47" s="6">
        <v>21.96</v>
      </c>
      <c r="M47" s="6">
        <v>11.2</v>
      </c>
      <c r="N47" s="6">
        <v>72.39</v>
      </c>
      <c r="O47" s="6">
        <v>3.27</v>
      </c>
    </row>
    <row r="48" spans="1:15">
      <c r="A48" s="17">
        <v>118</v>
      </c>
      <c r="B48" s="13" t="s">
        <v>126</v>
      </c>
      <c r="C48" s="13" t="s">
        <v>140</v>
      </c>
      <c r="D48" s="6">
        <v>20.7</v>
      </c>
      <c r="E48" s="6">
        <v>16.850000000000001</v>
      </c>
      <c r="F48" s="6">
        <v>4.55</v>
      </c>
      <c r="G48" s="6">
        <v>285</v>
      </c>
      <c r="H48" s="6">
        <v>0</v>
      </c>
      <c r="I48" s="6">
        <v>0.09</v>
      </c>
      <c r="J48" s="6">
        <v>0.1</v>
      </c>
      <c r="K48" s="6">
        <v>2.0099999999999998</v>
      </c>
      <c r="L48" s="6">
        <v>15.86</v>
      </c>
      <c r="M48" s="6">
        <v>230.4</v>
      </c>
      <c r="N48" s="6">
        <v>31.93</v>
      </c>
      <c r="O48" s="6">
        <v>2.36</v>
      </c>
    </row>
    <row r="49" spans="1:15">
      <c r="A49" s="17"/>
      <c r="B49" s="13"/>
      <c r="C49" s="13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>
      <c r="A50" s="13">
        <v>349</v>
      </c>
      <c r="B50" s="13" t="s">
        <v>99</v>
      </c>
      <c r="C50" s="10">
        <v>200</v>
      </c>
      <c r="D50" s="6">
        <v>7.0000000000000007E-2</v>
      </c>
      <c r="E50" s="6">
        <v>0</v>
      </c>
      <c r="F50" s="6">
        <v>21.82</v>
      </c>
      <c r="G50" s="6">
        <v>102</v>
      </c>
      <c r="H50" s="6">
        <v>0</v>
      </c>
      <c r="I50" s="6">
        <v>0.04</v>
      </c>
      <c r="J50" s="6">
        <v>0.04</v>
      </c>
      <c r="K50" s="6">
        <v>9.8000000000000007</v>
      </c>
      <c r="L50" s="6">
        <v>21.2</v>
      </c>
      <c r="M50" s="6">
        <v>11.96</v>
      </c>
      <c r="N50" s="6">
        <v>6.8</v>
      </c>
      <c r="O50" s="6">
        <v>0.52</v>
      </c>
    </row>
    <row r="51" spans="1:15">
      <c r="A51" s="13"/>
      <c r="B51" s="13" t="s">
        <v>127</v>
      </c>
      <c r="C51" s="13">
        <v>30</v>
      </c>
      <c r="D51" s="6">
        <v>2.37</v>
      </c>
      <c r="E51" s="6">
        <v>0.3</v>
      </c>
      <c r="F51" s="6">
        <v>14.49</v>
      </c>
      <c r="G51" s="6">
        <v>70.14</v>
      </c>
      <c r="H51" s="6"/>
      <c r="I51" s="6"/>
      <c r="J51" s="6"/>
      <c r="K51" s="6"/>
      <c r="L51" s="6"/>
      <c r="M51" s="6"/>
      <c r="N51" s="6"/>
      <c r="O51" s="6"/>
    </row>
    <row r="52" spans="1:15">
      <c r="A52" s="17"/>
      <c r="B52" s="13" t="s">
        <v>129</v>
      </c>
      <c r="C52" s="13">
        <v>30</v>
      </c>
      <c r="D52" s="6">
        <v>1.68</v>
      </c>
      <c r="E52" s="6">
        <v>0.33</v>
      </c>
      <c r="F52" s="6">
        <v>14.82</v>
      </c>
      <c r="G52" s="6">
        <v>68.97</v>
      </c>
      <c r="H52" s="6">
        <v>0</v>
      </c>
      <c r="I52" s="6">
        <v>0.06</v>
      </c>
      <c r="J52" s="6">
        <v>0.05</v>
      </c>
      <c r="K52" s="6">
        <v>0</v>
      </c>
      <c r="L52" s="6">
        <v>52.61</v>
      </c>
      <c r="M52" s="6">
        <v>101.5</v>
      </c>
      <c r="N52" s="6">
        <v>27.5</v>
      </c>
      <c r="O52" s="6">
        <v>0.75</v>
      </c>
    </row>
    <row r="53" spans="1:15">
      <c r="A53" s="17"/>
      <c r="B53" s="13" t="s">
        <v>30</v>
      </c>
      <c r="C53" s="13">
        <v>3.5000000000000003E-2</v>
      </c>
      <c r="D53" s="6"/>
      <c r="E53" s="6"/>
      <c r="F53" s="6"/>
      <c r="G53" s="6"/>
      <c r="H53" s="6"/>
      <c r="I53" s="6"/>
      <c r="J53" s="6"/>
      <c r="K53" s="6">
        <v>3.5000000000000003E-2</v>
      </c>
      <c r="L53" s="6"/>
      <c r="M53" s="6"/>
      <c r="N53" s="6"/>
      <c r="O53" s="6"/>
    </row>
    <row r="54" spans="1:15">
      <c r="A54" s="17"/>
      <c r="B54" s="14" t="s">
        <v>18</v>
      </c>
      <c r="C54" s="14">
        <v>702</v>
      </c>
      <c r="D54" s="27">
        <f>SUM(D46:D53)</f>
        <v>27.12</v>
      </c>
      <c r="E54" s="27">
        <f t="shared" ref="E54:O54" si="3">SUM(E46:E53)</f>
        <v>27.74</v>
      </c>
      <c r="F54" s="27">
        <f t="shared" si="3"/>
        <v>117.14000000000001</v>
      </c>
      <c r="G54" s="27">
        <f t="shared" si="3"/>
        <v>823.11</v>
      </c>
      <c r="H54" s="27">
        <f t="shared" si="3"/>
        <v>0.16</v>
      </c>
      <c r="I54" s="27">
        <f t="shared" si="3"/>
        <v>0.25</v>
      </c>
      <c r="J54" s="27">
        <f t="shared" si="3"/>
        <v>0.26</v>
      </c>
      <c r="K54" s="27">
        <f t="shared" si="3"/>
        <v>33.134999999999991</v>
      </c>
      <c r="L54" s="27">
        <f t="shared" si="3"/>
        <v>155.09</v>
      </c>
      <c r="M54" s="27">
        <f t="shared" si="3"/>
        <v>387.8</v>
      </c>
      <c r="N54" s="27">
        <f t="shared" si="3"/>
        <v>153.83999999999997</v>
      </c>
      <c r="O54" s="27">
        <f t="shared" si="3"/>
        <v>8.18</v>
      </c>
    </row>
    <row r="55" spans="1:15">
      <c r="A55" s="17"/>
      <c r="B55" s="14" t="s">
        <v>22</v>
      </c>
      <c r="C55" s="1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>
      <c r="A56" s="17">
        <v>406</v>
      </c>
      <c r="B56" s="13" t="s">
        <v>94</v>
      </c>
      <c r="C56" s="13">
        <v>75</v>
      </c>
      <c r="D56" s="6">
        <v>2.1</v>
      </c>
      <c r="E56" s="6">
        <v>7.8</v>
      </c>
      <c r="F56" s="6">
        <v>15.4</v>
      </c>
      <c r="G56" s="6">
        <v>125</v>
      </c>
      <c r="H56" s="6">
        <v>0</v>
      </c>
      <c r="I56" s="6">
        <v>0.02</v>
      </c>
      <c r="J56" s="6">
        <v>0</v>
      </c>
      <c r="K56" s="6">
        <v>17.5</v>
      </c>
      <c r="L56" s="6">
        <v>43.46</v>
      </c>
      <c r="M56" s="6">
        <v>32.74</v>
      </c>
      <c r="N56" s="6">
        <v>15.22</v>
      </c>
      <c r="O56" s="6">
        <v>1.28</v>
      </c>
    </row>
    <row r="57" spans="1:15">
      <c r="A57" s="13">
        <v>389</v>
      </c>
      <c r="B57" s="13" t="s">
        <v>78</v>
      </c>
      <c r="C57" s="10">
        <v>200</v>
      </c>
      <c r="D57" s="6">
        <v>7.0000000000000007E-2</v>
      </c>
      <c r="E57" s="6">
        <v>0</v>
      </c>
      <c r="F57" s="6">
        <v>11.8</v>
      </c>
      <c r="G57" s="6">
        <v>98</v>
      </c>
      <c r="H57" s="6">
        <v>0</v>
      </c>
      <c r="I57" s="6">
        <v>0.04</v>
      </c>
      <c r="J57" s="6">
        <v>0.04</v>
      </c>
      <c r="K57" s="6">
        <v>9.8000000000000007</v>
      </c>
      <c r="L57" s="6">
        <v>21.2</v>
      </c>
      <c r="M57" s="6">
        <v>11.96</v>
      </c>
      <c r="N57" s="6">
        <v>6.8</v>
      </c>
      <c r="O57" s="6">
        <v>0.52</v>
      </c>
    </row>
    <row r="58" spans="1:15">
      <c r="A58" s="17"/>
      <c r="B58" s="13" t="s">
        <v>74</v>
      </c>
      <c r="C58" s="13">
        <v>25</v>
      </c>
      <c r="D58" s="6">
        <v>1.2</v>
      </c>
      <c r="E58" s="6">
        <v>0.2</v>
      </c>
      <c r="F58" s="6">
        <v>6.3</v>
      </c>
      <c r="G58" s="6">
        <v>31.5</v>
      </c>
      <c r="H58" s="6">
        <v>0</v>
      </c>
      <c r="I58" s="6">
        <v>0.06</v>
      </c>
      <c r="J58" s="6">
        <v>0.05</v>
      </c>
      <c r="K58" s="6">
        <v>0</v>
      </c>
      <c r="L58" s="6">
        <v>52.61</v>
      </c>
      <c r="M58" s="6">
        <v>101.5</v>
      </c>
      <c r="N58" s="6">
        <v>27.5</v>
      </c>
      <c r="O58" s="6">
        <v>0.75</v>
      </c>
    </row>
    <row r="59" spans="1:15">
      <c r="A59" s="17"/>
      <c r="B59" s="14" t="s">
        <v>18</v>
      </c>
      <c r="C59" s="14"/>
      <c r="D59" s="27">
        <f t="shared" ref="D59:O59" si="4">SUM(D56:D58)</f>
        <v>3.37</v>
      </c>
      <c r="E59" s="27">
        <f t="shared" si="4"/>
        <v>8</v>
      </c>
      <c r="F59" s="27">
        <f t="shared" si="4"/>
        <v>33.5</v>
      </c>
      <c r="G59" s="27">
        <f t="shared" si="4"/>
        <v>254.5</v>
      </c>
      <c r="H59" s="27">
        <f t="shared" si="4"/>
        <v>0</v>
      </c>
      <c r="I59" s="27">
        <f t="shared" si="4"/>
        <v>0.12</v>
      </c>
      <c r="J59" s="27">
        <f t="shared" si="4"/>
        <v>0.09</v>
      </c>
      <c r="K59" s="27">
        <f t="shared" si="4"/>
        <v>27.3</v>
      </c>
      <c r="L59" s="27">
        <f t="shared" si="4"/>
        <v>117.27</v>
      </c>
      <c r="M59" s="27">
        <f t="shared" si="4"/>
        <v>146.19999999999999</v>
      </c>
      <c r="N59" s="27">
        <f t="shared" si="4"/>
        <v>49.519999999999996</v>
      </c>
      <c r="O59" s="27">
        <f t="shared" si="4"/>
        <v>2.5499999999999998</v>
      </c>
    </row>
    <row r="60" spans="1:15">
      <c r="A60" s="17"/>
      <c r="B60" s="17"/>
      <c r="C60" s="13"/>
      <c r="D60" s="27"/>
      <c r="E60" s="27"/>
      <c r="F60" s="27"/>
      <c r="G60" s="27"/>
      <c r="H60" s="6"/>
      <c r="I60" s="6"/>
      <c r="J60" s="6"/>
      <c r="K60" s="6"/>
      <c r="L60" s="6"/>
      <c r="M60" s="6"/>
      <c r="N60" s="6"/>
      <c r="O60" s="6"/>
    </row>
    <row r="61" spans="1:15">
      <c r="A61" s="17"/>
      <c r="B61" s="18" t="s">
        <v>31</v>
      </c>
      <c r="C61" s="1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>
      <c r="A62" s="17"/>
      <c r="B62" s="19" t="s">
        <v>16</v>
      </c>
      <c r="C62" s="13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17">
        <v>52</v>
      </c>
      <c r="B63" s="20" t="s">
        <v>146</v>
      </c>
      <c r="C63" s="13">
        <v>60</v>
      </c>
      <c r="D63" s="6">
        <v>1.1000000000000001</v>
      </c>
      <c r="E63" s="6">
        <v>1.4</v>
      </c>
      <c r="F63" s="6">
        <v>1.2</v>
      </c>
      <c r="G63" s="6">
        <v>87</v>
      </c>
      <c r="H63" s="6">
        <v>0</v>
      </c>
      <c r="I63" s="6">
        <v>0.06</v>
      </c>
      <c r="J63" s="6">
        <v>0.05</v>
      </c>
      <c r="K63" s="6">
        <v>0</v>
      </c>
      <c r="L63" s="6">
        <v>52.61</v>
      </c>
      <c r="M63" s="6">
        <v>101.5</v>
      </c>
      <c r="N63" s="6">
        <v>27.5</v>
      </c>
      <c r="O63" s="6">
        <v>0.75</v>
      </c>
    </row>
    <row r="64" spans="1:15">
      <c r="A64" s="17">
        <v>268</v>
      </c>
      <c r="B64" s="15" t="s">
        <v>84</v>
      </c>
      <c r="C64" s="13" t="s">
        <v>93</v>
      </c>
      <c r="D64" s="6">
        <v>15.12</v>
      </c>
      <c r="E64" s="6">
        <v>2.9</v>
      </c>
      <c r="F64" s="6">
        <v>1.9</v>
      </c>
      <c r="G64" s="6">
        <v>185</v>
      </c>
      <c r="H64" s="6">
        <v>0</v>
      </c>
      <c r="I64" s="6">
        <v>4.8000000000000001E-2</v>
      </c>
      <c r="J64" s="6">
        <v>3.2000000000000001E-2</v>
      </c>
      <c r="K64" s="6">
        <v>48</v>
      </c>
      <c r="L64" s="6">
        <v>51.2</v>
      </c>
      <c r="M64" s="6">
        <v>36.799999999999997</v>
      </c>
      <c r="N64" s="6">
        <v>20.8</v>
      </c>
      <c r="O64" s="6">
        <v>0.48</v>
      </c>
    </row>
    <row r="65" spans="1:15">
      <c r="A65" s="17">
        <v>309</v>
      </c>
      <c r="B65" s="20" t="s">
        <v>26</v>
      </c>
      <c r="C65" s="13">
        <v>150</v>
      </c>
      <c r="D65" s="6">
        <v>0.9</v>
      </c>
      <c r="E65" s="6">
        <v>12.6</v>
      </c>
      <c r="F65" s="6">
        <v>41.5</v>
      </c>
      <c r="G65" s="6">
        <v>232</v>
      </c>
      <c r="H65" s="6">
        <v>0.09</v>
      </c>
      <c r="I65" s="6">
        <v>0.08</v>
      </c>
      <c r="J65" s="6">
        <v>0.12</v>
      </c>
      <c r="K65" s="6">
        <v>0.61</v>
      </c>
      <c r="L65" s="6">
        <v>267.74</v>
      </c>
      <c r="M65" s="6">
        <v>327.18</v>
      </c>
      <c r="N65" s="6">
        <v>44.11</v>
      </c>
      <c r="O65" s="6">
        <v>0.91</v>
      </c>
    </row>
    <row r="66" spans="1:15">
      <c r="A66" s="17">
        <v>376</v>
      </c>
      <c r="B66" s="20" t="s">
        <v>27</v>
      </c>
      <c r="C66" s="13">
        <v>200</v>
      </c>
      <c r="D66" s="6">
        <v>0.57999999999999996</v>
      </c>
      <c r="E66" s="6">
        <v>2.68</v>
      </c>
      <c r="F66" s="6">
        <v>21</v>
      </c>
      <c r="G66" s="6">
        <v>80</v>
      </c>
      <c r="H66" s="6">
        <v>0.02</v>
      </c>
      <c r="I66" s="6">
        <v>0.02</v>
      </c>
      <c r="J66" s="6">
        <v>0.13</v>
      </c>
      <c r="K66" s="6">
        <v>0.6</v>
      </c>
      <c r="L66" s="6">
        <v>121</v>
      </c>
      <c r="M66" s="6">
        <v>91</v>
      </c>
      <c r="N66" s="6">
        <v>14</v>
      </c>
      <c r="O66" s="6">
        <v>0.1</v>
      </c>
    </row>
    <row r="67" spans="1:15">
      <c r="A67" s="17"/>
      <c r="B67" s="13" t="s">
        <v>127</v>
      </c>
      <c r="C67" s="13">
        <v>20</v>
      </c>
      <c r="D67" s="6">
        <v>1.58</v>
      </c>
      <c r="E67" s="6">
        <v>0.2</v>
      </c>
      <c r="F67" s="6">
        <v>9.66</v>
      </c>
      <c r="G67" s="6">
        <v>46.76</v>
      </c>
      <c r="H67" s="6"/>
      <c r="I67" s="6"/>
      <c r="J67" s="6"/>
      <c r="K67" s="6"/>
      <c r="L67" s="6"/>
      <c r="M67" s="6"/>
      <c r="N67" s="6"/>
      <c r="O67" s="6"/>
    </row>
    <row r="68" spans="1:15">
      <c r="A68" s="17"/>
      <c r="B68" s="13" t="s">
        <v>128</v>
      </c>
      <c r="C68" s="13">
        <v>20</v>
      </c>
      <c r="D68" s="6">
        <v>1.1200000000000001</v>
      </c>
      <c r="E68" s="6">
        <v>0.22</v>
      </c>
      <c r="F68" s="6">
        <v>9.8800000000000008</v>
      </c>
      <c r="G68" s="6">
        <v>45.98</v>
      </c>
      <c r="H68" s="6">
        <v>0</v>
      </c>
      <c r="I68" s="6">
        <v>0.05</v>
      </c>
      <c r="J68" s="6">
        <v>0.04</v>
      </c>
      <c r="K68" s="6">
        <v>0</v>
      </c>
      <c r="L68" s="6">
        <v>41.5</v>
      </c>
      <c r="M68" s="6">
        <v>56</v>
      </c>
      <c r="N68" s="6">
        <v>10.5</v>
      </c>
      <c r="O68" s="6">
        <v>0.5</v>
      </c>
    </row>
    <row r="69" spans="1:15">
      <c r="A69" s="17"/>
      <c r="B69" s="19" t="s">
        <v>18</v>
      </c>
      <c r="C69" s="13">
        <v>574</v>
      </c>
      <c r="D69" s="27">
        <f t="shared" ref="D69:O69" si="5">SUM(D64:D68)</f>
        <v>19.3</v>
      </c>
      <c r="E69" s="27">
        <f>SUM(E63:E68)</f>
        <v>19.999999999999996</v>
      </c>
      <c r="F69" s="27">
        <f t="shared" si="5"/>
        <v>83.94</v>
      </c>
      <c r="G69" s="27">
        <f t="shared" si="5"/>
        <v>589.74</v>
      </c>
      <c r="H69" s="27">
        <f t="shared" si="5"/>
        <v>0.11</v>
      </c>
      <c r="I69" s="27">
        <f t="shared" si="5"/>
        <v>0.19800000000000001</v>
      </c>
      <c r="J69" s="27">
        <f t="shared" si="5"/>
        <v>0.32200000000000001</v>
      </c>
      <c r="K69" s="27">
        <f t="shared" si="5"/>
        <v>49.21</v>
      </c>
      <c r="L69" s="27">
        <f t="shared" si="5"/>
        <v>481.44</v>
      </c>
      <c r="M69" s="27">
        <f>SUM(M65:M68)</f>
        <v>474.18</v>
      </c>
      <c r="N69" s="27">
        <f>SUM(N64:N68)</f>
        <v>89.41</v>
      </c>
      <c r="O69" s="27">
        <f t="shared" si="5"/>
        <v>1.9900000000000002</v>
      </c>
    </row>
    <row r="70" spans="1:15">
      <c r="A70" s="17"/>
      <c r="B70" s="19" t="s">
        <v>19</v>
      </c>
      <c r="C70" s="13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30">
      <c r="A71" s="17">
        <v>42</v>
      </c>
      <c r="B71" s="15" t="s">
        <v>147</v>
      </c>
      <c r="C71" s="13">
        <v>60</v>
      </c>
      <c r="D71" s="6">
        <v>0.84</v>
      </c>
      <c r="E71" s="6">
        <v>2.9</v>
      </c>
      <c r="F71" s="6">
        <v>5.0999999999999996</v>
      </c>
      <c r="G71" s="6">
        <v>51</v>
      </c>
      <c r="H71" s="6">
        <v>0</v>
      </c>
      <c r="I71" s="6">
        <v>0.02</v>
      </c>
      <c r="J71" s="6">
        <v>0</v>
      </c>
      <c r="K71" s="6">
        <v>17.5</v>
      </c>
      <c r="L71" s="6">
        <v>43.46</v>
      </c>
      <c r="M71" s="6">
        <v>32.74</v>
      </c>
      <c r="N71" s="6">
        <v>15.22</v>
      </c>
      <c r="O71" s="6">
        <v>1.28</v>
      </c>
    </row>
    <row r="72" spans="1:15">
      <c r="A72" s="17">
        <v>102</v>
      </c>
      <c r="B72" s="13" t="s">
        <v>42</v>
      </c>
      <c r="C72" s="13">
        <v>200</v>
      </c>
      <c r="D72" s="6">
        <v>5.6</v>
      </c>
      <c r="E72" s="6">
        <v>6.38</v>
      </c>
      <c r="F72" s="6">
        <v>16.739999999999998</v>
      </c>
      <c r="G72" s="6">
        <v>179</v>
      </c>
      <c r="H72" s="6">
        <v>0.03</v>
      </c>
      <c r="I72" s="6">
        <v>0.01</v>
      </c>
      <c r="J72" s="6">
        <v>0.01</v>
      </c>
      <c r="K72" s="6">
        <v>1.62</v>
      </c>
      <c r="L72" s="6">
        <v>256.19</v>
      </c>
      <c r="M72" s="6">
        <v>236.1</v>
      </c>
      <c r="N72" s="6">
        <v>26.56</v>
      </c>
      <c r="O72" s="6">
        <v>0.61</v>
      </c>
    </row>
    <row r="73" spans="1:15">
      <c r="A73" s="17">
        <v>290</v>
      </c>
      <c r="B73" s="10" t="s">
        <v>114</v>
      </c>
      <c r="C73" s="13">
        <v>90</v>
      </c>
      <c r="D73" s="6">
        <v>10.96</v>
      </c>
      <c r="E73" s="6">
        <v>12.6</v>
      </c>
      <c r="F73" s="6">
        <v>18.27</v>
      </c>
      <c r="G73" s="6">
        <v>235</v>
      </c>
      <c r="H73" s="6">
        <v>0.03</v>
      </c>
      <c r="I73" s="6">
        <v>0.08</v>
      </c>
      <c r="J73" s="6">
        <v>0.08</v>
      </c>
      <c r="K73" s="6">
        <v>51.66</v>
      </c>
      <c r="L73" s="6">
        <v>154.55000000000001</v>
      </c>
      <c r="M73" s="6">
        <v>25.77</v>
      </c>
      <c r="N73" s="6">
        <v>1.0900000000000001</v>
      </c>
      <c r="O73" s="6">
        <v>1.2</v>
      </c>
    </row>
    <row r="74" spans="1:15">
      <c r="A74" s="17">
        <v>171</v>
      </c>
      <c r="B74" s="10" t="s">
        <v>35</v>
      </c>
      <c r="C74" s="13">
        <v>150</v>
      </c>
      <c r="D74" s="6">
        <v>6.7</v>
      </c>
      <c r="E74" s="6">
        <v>5.6</v>
      </c>
      <c r="F74" s="6">
        <v>31.3</v>
      </c>
      <c r="G74" s="6">
        <v>155</v>
      </c>
      <c r="H74" s="6">
        <v>0</v>
      </c>
      <c r="I74" s="6">
        <v>0.21</v>
      </c>
      <c r="J74" s="6">
        <v>0.27</v>
      </c>
      <c r="K74" s="6">
        <v>0.15</v>
      </c>
      <c r="L74" s="6">
        <v>38.64</v>
      </c>
      <c r="M74" s="6">
        <v>202.75</v>
      </c>
      <c r="N74" s="6">
        <v>52.93</v>
      </c>
      <c r="O74" s="6">
        <v>4.4800000000000004</v>
      </c>
    </row>
    <row r="75" spans="1:15">
      <c r="A75" s="13">
        <v>342</v>
      </c>
      <c r="B75" s="13" t="s">
        <v>162</v>
      </c>
      <c r="C75" s="10">
        <v>200</v>
      </c>
      <c r="D75" s="6">
        <v>7.0000000000000007E-2</v>
      </c>
      <c r="E75" s="6">
        <v>0</v>
      </c>
      <c r="F75" s="6">
        <v>21.82</v>
      </c>
      <c r="G75" s="6">
        <v>87.6</v>
      </c>
      <c r="H75" s="6">
        <v>0</v>
      </c>
      <c r="I75" s="6">
        <v>0.04</v>
      </c>
      <c r="J75" s="6">
        <v>0.04</v>
      </c>
      <c r="K75" s="6">
        <v>9.8000000000000007</v>
      </c>
      <c r="L75" s="6">
        <v>21.2</v>
      </c>
      <c r="M75" s="6">
        <v>11.96</v>
      </c>
      <c r="N75" s="6">
        <v>6.8</v>
      </c>
      <c r="O75" s="6">
        <v>0.52</v>
      </c>
    </row>
    <row r="76" spans="1:15">
      <c r="A76" s="13"/>
      <c r="B76" s="13" t="s">
        <v>127</v>
      </c>
      <c r="C76" s="13">
        <v>20</v>
      </c>
      <c r="D76" s="6">
        <v>1.58</v>
      </c>
      <c r="E76" s="6">
        <v>0.2</v>
      </c>
      <c r="F76" s="6">
        <v>9.66</v>
      </c>
      <c r="G76" s="6">
        <v>46.76</v>
      </c>
      <c r="H76" s="6"/>
      <c r="I76" s="6"/>
      <c r="J76" s="6"/>
      <c r="K76" s="6"/>
      <c r="L76" s="6"/>
      <c r="M76" s="6"/>
      <c r="N76" s="6"/>
      <c r="O76" s="6"/>
    </row>
    <row r="77" spans="1:15">
      <c r="A77" s="17"/>
      <c r="B77" s="13" t="s">
        <v>129</v>
      </c>
      <c r="C77" s="13">
        <v>30</v>
      </c>
      <c r="D77" s="6">
        <v>1.68</v>
      </c>
      <c r="E77" s="6">
        <v>0.33</v>
      </c>
      <c r="F77" s="6">
        <v>14.82</v>
      </c>
      <c r="G77" s="6">
        <v>68.97</v>
      </c>
      <c r="H77" s="6">
        <v>0</v>
      </c>
      <c r="I77" s="6">
        <v>0.06</v>
      </c>
      <c r="J77" s="6">
        <v>0.05</v>
      </c>
      <c r="K77" s="6">
        <v>0</v>
      </c>
      <c r="L77" s="6">
        <v>52.61</v>
      </c>
      <c r="M77" s="6">
        <v>101.5</v>
      </c>
      <c r="N77" s="6">
        <v>27.5</v>
      </c>
      <c r="O77" s="6">
        <v>0.75</v>
      </c>
    </row>
    <row r="78" spans="1:15" ht="15.75">
      <c r="A78" s="17"/>
      <c r="B78" s="10"/>
      <c r="C78" s="40">
        <v>744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17"/>
      <c r="B79" s="19" t="s">
        <v>18</v>
      </c>
      <c r="C79" s="13"/>
      <c r="D79" s="27">
        <f t="shared" ref="D79:O79" si="6">SUM(D71:D78)</f>
        <v>27.43</v>
      </c>
      <c r="E79" s="27">
        <f t="shared" si="6"/>
        <v>28.009999999999994</v>
      </c>
      <c r="F79" s="27">
        <f t="shared" si="6"/>
        <v>117.70999999999998</v>
      </c>
      <c r="G79" s="27">
        <f t="shared" si="6"/>
        <v>823.33</v>
      </c>
      <c r="H79" s="27">
        <f t="shared" si="6"/>
        <v>0.06</v>
      </c>
      <c r="I79" s="27">
        <f t="shared" si="6"/>
        <v>0.42</v>
      </c>
      <c r="J79" s="27">
        <f t="shared" si="6"/>
        <v>0.44999999999999996</v>
      </c>
      <c r="K79" s="27">
        <f t="shared" si="6"/>
        <v>80.73</v>
      </c>
      <c r="L79" s="27">
        <f t="shared" si="6"/>
        <v>566.65</v>
      </c>
      <c r="M79" s="27">
        <f t="shared" si="6"/>
        <v>610.81999999999994</v>
      </c>
      <c r="N79" s="27">
        <f t="shared" si="6"/>
        <v>130.10000000000002</v>
      </c>
      <c r="O79" s="27">
        <f t="shared" si="6"/>
        <v>8.84</v>
      </c>
    </row>
    <row r="80" spans="1:15">
      <c r="A80" s="17"/>
      <c r="B80" s="19" t="s">
        <v>22</v>
      </c>
      <c r="C80" s="13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33">
      <c r="A81" s="17">
        <v>426</v>
      </c>
      <c r="B81" s="15" t="s">
        <v>121</v>
      </c>
      <c r="C81" s="13">
        <v>75</v>
      </c>
      <c r="D81" s="6">
        <v>5.9</v>
      </c>
      <c r="E81" s="6">
        <v>5.5</v>
      </c>
      <c r="F81" s="6">
        <v>17.899999999999999</v>
      </c>
      <c r="G81" s="6">
        <v>138</v>
      </c>
      <c r="H81" s="6">
        <v>0.05</v>
      </c>
      <c r="I81" s="6">
        <v>0.24</v>
      </c>
      <c r="J81" s="6">
        <v>0.03</v>
      </c>
      <c r="K81" s="6">
        <v>0</v>
      </c>
      <c r="L81" s="6">
        <v>156.6</v>
      </c>
      <c r="M81" s="6">
        <v>106.5</v>
      </c>
      <c r="N81" s="6">
        <v>15.2</v>
      </c>
      <c r="O81" s="6">
        <v>0.23</v>
      </c>
    </row>
    <row r="82" spans="1:33">
      <c r="A82" s="17">
        <v>386</v>
      </c>
      <c r="B82" s="15" t="s">
        <v>122</v>
      </c>
      <c r="C82" s="13">
        <v>200</v>
      </c>
      <c r="D82" s="6">
        <v>1.3</v>
      </c>
      <c r="E82" s="6">
        <v>2.5</v>
      </c>
      <c r="F82" s="6">
        <v>15.5</v>
      </c>
      <c r="G82" s="6">
        <v>98</v>
      </c>
      <c r="H82" s="6">
        <v>0</v>
      </c>
      <c r="I82" s="6">
        <v>0</v>
      </c>
      <c r="J82" s="6">
        <v>0.01</v>
      </c>
      <c r="K82" s="6">
        <v>0.1</v>
      </c>
      <c r="L82" s="6">
        <v>5.25</v>
      </c>
      <c r="M82" s="6">
        <v>8.24</v>
      </c>
      <c r="N82" s="6">
        <v>4.4000000000000004</v>
      </c>
      <c r="O82" s="6">
        <v>0.82</v>
      </c>
    </row>
    <row r="83" spans="1:33">
      <c r="A83" s="17"/>
      <c r="B83" s="13" t="s">
        <v>74</v>
      </c>
      <c r="C83" s="13">
        <v>25</v>
      </c>
      <c r="D83" s="6">
        <v>1.2</v>
      </c>
      <c r="E83" s="6">
        <v>0.2</v>
      </c>
      <c r="F83" s="6">
        <v>6.3</v>
      </c>
      <c r="G83" s="6">
        <v>31.5</v>
      </c>
      <c r="H83" s="6">
        <v>0</v>
      </c>
      <c r="I83" s="6">
        <v>0.06</v>
      </c>
      <c r="J83" s="6">
        <v>0.05</v>
      </c>
      <c r="K83" s="6">
        <v>0</v>
      </c>
      <c r="L83" s="6">
        <v>52.61</v>
      </c>
      <c r="M83" s="6">
        <v>101.5</v>
      </c>
      <c r="N83" s="6">
        <v>27.5</v>
      </c>
      <c r="O83" s="6">
        <v>0.75</v>
      </c>
    </row>
    <row r="84" spans="1:33">
      <c r="A84" s="17"/>
      <c r="B84" s="19" t="s">
        <v>18</v>
      </c>
      <c r="C84" s="14">
        <v>300</v>
      </c>
      <c r="D84" s="27">
        <f>SUM(D81:D82)</f>
        <v>7.2</v>
      </c>
      <c r="E84" s="27">
        <f>SUM(E81:E83)</f>
        <v>8.1999999999999993</v>
      </c>
      <c r="F84" s="27">
        <f>SUM(F81:F82)</f>
        <v>33.4</v>
      </c>
      <c r="G84" s="27">
        <f>SUM(G81:G82)</f>
        <v>236</v>
      </c>
      <c r="H84" s="27"/>
      <c r="I84" s="27">
        <f t="shared" ref="I84:O84" si="7">SUM(I81:I82)</f>
        <v>0.24</v>
      </c>
      <c r="J84" s="27">
        <f t="shared" si="7"/>
        <v>0.04</v>
      </c>
      <c r="K84" s="27">
        <f t="shared" si="7"/>
        <v>0.1</v>
      </c>
      <c r="L84" s="27">
        <f t="shared" si="7"/>
        <v>161.85</v>
      </c>
      <c r="M84" s="27">
        <f t="shared" si="7"/>
        <v>114.74</v>
      </c>
      <c r="N84" s="27">
        <f t="shared" si="7"/>
        <v>19.600000000000001</v>
      </c>
      <c r="O84" s="27">
        <f t="shared" si="7"/>
        <v>1.05</v>
      </c>
    </row>
    <row r="85" spans="1:33" ht="20.25">
      <c r="A85" s="17"/>
      <c r="B85" s="9" t="s">
        <v>23</v>
      </c>
      <c r="C85" s="13"/>
      <c r="D85" s="27">
        <f t="shared" ref="D85:O85" si="8">D69+D79+D84</f>
        <v>53.930000000000007</v>
      </c>
      <c r="E85" s="27">
        <f>E69+E79+E84</f>
        <v>56.209999999999994</v>
      </c>
      <c r="F85" s="27">
        <f t="shared" si="8"/>
        <v>235.04999999999998</v>
      </c>
      <c r="G85" s="27">
        <f t="shared" si="8"/>
        <v>1649.0700000000002</v>
      </c>
      <c r="H85" s="27">
        <f t="shared" si="8"/>
        <v>0.16999999999999998</v>
      </c>
      <c r="I85" s="27">
        <f t="shared" si="8"/>
        <v>0.85799999999999998</v>
      </c>
      <c r="J85" s="27">
        <f t="shared" si="8"/>
        <v>0.81200000000000006</v>
      </c>
      <c r="K85" s="27">
        <f t="shared" si="8"/>
        <v>130.04</v>
      </c>
      <c r="L85" s="27">
        <f t="shared" si="8"/>
        <v>1209.9399999999998</v>
      </c>
      <c r="M85" s="27">
        <f t="shared" si="8"/>
        <v>1199.74</v>
      </c>
      <c r="N85" s="27">
        <f t="shared" si="8"/>
        <v>239.11</v>
      </c>
      <c r="O85" s="27">
        <f t="shared" si="8"/>
        <v>11.88</v>
      </c>
    </row>
    <row r="86" spans="1:33">
      <c r="A86" s="17"/>
      <c r="B86" s="17"/>
      <c r="C86" s="13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33">
      <c r="A87" s="17"/>
      <c r="B87" s="28" t="s">
        <v>36</v>
      </c>
      <c r="C87" s="13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33">
      <c r="A88" s="17"/>
      <c r="B88" s="14" t="s">
        <v>16</v>
      </c>
      <c r="C88" s="13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33" ht="30">
      <c r="A89" s="17">
        <v>3</v>
      </c>
      <c r="B89" s="20" t="s">
        <v>32</v>
      </c>
      <c r="C89" s="13" t="s">
        <v>44</v>
      </c>
      <c r="D89" s="6">
        <v>1.1000000000000001</v>
      </c>
      <c r="E89" s="6">
        <v>4.3</v>
      </c>
      <c r="F89" s="6">
        <v>1.2</v>
      </c>
      <c r="G89" s="6">
        <v>103</v>
      </c>
      <c r="H89" s="6">
        <v>0</v>
      </c>
      <c r="I89" s="6">
        <v>0.02</v>
      </c>
      <c r="J89" s="6">
        <v>0</v>
      </c>
      <c r="K89" s="6">
        <v>17.5</v>
      </c>
      <c r="L89" s="6">
        <v>15.06</v>
      </c>
      <c r="M89" s="6">
        <v>27.67</v>
      </c>
      <c r="N89" s="6">
        <v>13.87</v>
      </c>
      <c r="O89" s="6">
        <v>0.95</v>
      </c>
    </row>
    <row r="90" spans="1:33">
      <c r="A90" s="17">
        <v>173</v>
      </c>
      <c r="B90" s="15" t="s">
        <v>148</v>
      </c>
      <c r="C90" s="13" t="s">
        <v>91</v>
      </c>
      <c r="D90" s="6">
        <v>11.9</v>
      </c>
      <c r="E90" s="6">
        <v>12.7</v>
      </c>
      <c r="F90" s="6">
        <v>30.7</v>
      </c>
      <c r="G90" s="6">
        <v>254</v>
      </c>
      <c r="H90" s="6">
        <v>0.03</v>
      </c>
      <c r="I90" s="6">
        <v>0.19</v>
      </c>
      <c r="J90" s="6">
        <v>7.0000000000000007E-2</v>
      </c>
      <c r="K90" s="6">
        <v>2.2000000000000002</v>
      </c>
      <c r="L90" s="6">
        <v>40</v>
      </c>
      <c r="M90" s="6">
        <v>170.1</v>
      </c>
      <c r="N90" s="6">
        <v>63.04</v>
      </c>
      <c r="O90" s="6">
        <v>1.66</v>
      </c>
      <c r="S90" s="17">
        <v>312</v>
      </c>
      <c r="T90" s="15" t="s">
        <v>38</v>
      </c>
      <c r="U90" s="13">
        <v>150</v>
      </c>
      <c r="V90" s="6">
        <v>3.12</v>
      </c>
      <c r="W90" s="6">
        <v>5.0999999999999996</v>
      </c>
      <c r="X90" s="6">
        <v>18.57</v>
      </c>
      <c r="Y90" s="6">
        <v>132.6</v>
      </c>
      <c r="Z90" s="6">
        <v>0.01</v>
      </c>
      <c r="AA90" s="6">
        <v>0.06</v>
      </c>
      <c r="AB90" s="6">
        <v>0.04</v>
      </c>
      <c r="AC90" s="6">
        <v>1.99</v>
      </c>
      <c r="AD90" s="6">
        <v>41.55</v>
      </c>
      <c r="AE90" s="6">
        <v>88.66</v>
      </c>
      <c r="AF90" s="6">
        <v>17.78</v>
      </c>
      <c r="AG90" s="6">
        <v>0.38</v>
      </c>
    </row>
    <row r="91" spans="1:33">
      <c r="A91" s="17">
        <v>378</v>
      </c>
      <c r="B91" s="15" t="s">
        <v>77</v>
      </c>
      <c r="C91" s="13">
        <v>200</v>
      </c>
      <c r="D91" s="6">
        <v>2.81</v>
      </c>
      <c r="E91" s="6">
        <v>2.5</v>
      </c>
      <c r="F91" s="6">
        <v>27.6</v>
      </c>
      <c r="G91" s="6">
        <v>115.3</v>
      </c>
      <c r="H91" s="6">
        <v>0</v>
      </c>
      <c r="I91" s="6">
        <v>0.02</v>
      </c>
      <c r="J91" s="6">
        <v>0.02</v>
      </c>
      <c r="K91" s="6">
        <v>60</v>
      </c>
      <c r="L91" s="6">
        <v>11.2</v>
      </c>
      <c r="M91" s="6">
        <v>3.12</v>
      </c>
      <c r="N91" s="6">
        <v>3</v>
      </c>
      <c r="O91" s="6">
        <v>4.79</v>
      </c>
    </row>
    <row r="92" spans="1:33">
      <c r="A92" s="17"/>
      <c r="B92" s="13" t="s">
        <v>127</v>
      </c>
      <c r="C92" s="13">
        <v>30</v>
      </c>
      <c r="D92" s="6">
        <v>2.37</v>
      </c>
      <c r="E92" s="6">
        <v>0.3</v>
      </c>
      <c r="F92" s="6">
        <v>14.49</v>
      </c>
      <c r="G92" s="6">
        <v>70.14</v>
      </c>
      <c r="H92" s="6"/>
      <c r="I92" s="6"/>
      <c r="J92" s="6"/>
      <c r="K92" s="6"/>
      <c r="L92" s="6"/>
      <c r="M92" s="6"/>
      <c r="N92" s="6"/>
      <c r="O92" s="6"/>
    </row>
    <row r="93" spans="1:33">
      <c r="A93" s="17"/>
      <c r="B93" s="13" t="s">
        <v>128</v>
      </c>
      <c r="C93" s="13">
        <v>20</v>
      </c>
      <c r="D93" s="6">
        <v>1.1200000000000001</v>
      </c>
      <c r="E93" s="6">
        <v>0.22</v>
      </c>
      <c r="F93" s="6">
        <v>9.8800000000000008</v>
      </c>
      <c r="G93" s="6">
        <v>45.98</v>
      </c>
      <c r="H93" s="6">
        <v>0</v>
      </c>
      <c r="I93" s="6">
        <v>0.05</v>
      </c>
      <c r="J93" s="6">
        <v>0.04</v>
      </c>
      <c r="K93" s="6">
        <v>0</v>
      </c>
      <c r="L93" s="6">
        <v>41.5</v>
      </c>
      <c r="M93" s="6">
        <v>56</v>
      </c>
      <c r="N93" s="6">
        <v>10.5</v>
      </c>
      <c r="O93" s="6">
        <v>0.5</v>
      </c>
    </row>
    <row r="94" spans="1:33">
      <c r="A94" s="17"/>
      <c r="B94" s="14" t="s">
        <v>18</v>
      </c>
      <c r="C94" s="13">
        <v>500</v>
      </c>
      <c r="D94" s="27">
        <f t="shared" ref="D94:O94" si="9">SUM(D89:D93)</f>
        <v>19.3</v>
      </c>
      <c r="E94" s="27">
        <f t="shared" si="9"/>
        <v>20.02</v>
      </c>
      <c r="F94" s="27">
        <f t="shared" si="9"/>
        <v>83.86999999999999</v>
      </c>
      <c r="G94" s="27">
        <f t="shared" si="9"/>
        <v>588.42000000000007</v>
      </c>
      <c r="H94" s="27">
        <f t="shared" si="9"/>
        <v>0.03</v>
      </c>
      <c r="I94" s="27">
        <f t="shared" si="9"/>
        <v>0.27999999999999997</v>
      </c>
      <c r="J94" s="27">
        <f t="shared" si="9"/>
        <v>0.13</v>
      </c>
      <c r="K94" s="27">
        <f t="shared" si="9"/>
        <v>79.7</v>
      </c>
      <c r="L94" s="27">
        <f t="shared" si="9"/>
        <v>107.76</v>
      </c>
      <c r="M94" s="27">
        <f t="shared" si="9"/>
        <v>256.89</v>
      </c>
      <c r="N94" s="27">
        <f t="shared" si="9"/>
        <v>90.41</v>
      </c>
      <c r="O94" s="27">
        <f t="shared" si="9"/>
        <v>7.9</v>
      </c>
    </row>
    <row r="95" spans="1:33">
      <c r="A95" s="17"/>
      <c r="B95" s="14" t="s">
        <v>19</v>
      </c>
      <c r="C95" s="13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33">
      <c r="A96" s="17">
        <v>52</v>
      </c>
      <c r="B96" s="20" t="s">
        <v>153</v>
      </c>
      <c r="C96" s="13">
        <v>60</v>
      </c>
      <c r="D96" s="6">
        <v>0.72</v>
      </c>
      <c r="E96" s="6">
        <v>3.9</v>
      </c>
      <c r="F96" s="6">
        <v>9.84</v>
      </c>
      <c r="G96" s="6">
        <v>94</v>
      </c>
      <c r="H96" s="6">
        <v>0</v>
      </c>
      <c r="I96" s="6">
        <v>0.02</v>
      </c>
      <c r="J96" s="6">
        <v>0</v>
      </c>
      <c r="K96" s="6">
        <v>17.5</v>
      </c>
      <c r="L96" s="6">
        <v>15.06</v>
      </c>
      <c r="M96" s="6">
        <v>27.67</v>
      </c>
      <c r="N96" s="6">
        <v>13.87</v>
      </c>
      <c r="O96" s="6">
        <v>0.95</v>
      </c>
    </row>
    <row r="97" spans="1:15">
      <c r="A97" s="17">
        <v>82</v>
      </c>
      <c r="B97" s="13" t="s">
        <v>139</v>
      </c>
      <c r="C97" s="13" t="s">
        <v>105</v>
      </c>
      <c r="D97" s="6">
        <v>1.46</v>
      </c>
      <c r="E97" s="6">
        <v>4.4000000000000004</v>
      </c>
      <c r="F97" s="6">
        <v>22.6</v>
      </c>
      <c r="G97" s="6">
        <v>178</v>
      </c>
      <c r="H97" s="6">
        <v>0.16</v>
      </c>
      <c r="I97" s="6">
        <v>0.05</v>
      </c>
      <c r="J97" s="6">
        <v>0.05</v>
      </c>
      <c r="K97" s="6">
        <v>19.87</v>
      </c>
      <c r="L97" s="6">
        <v>39.43</v>
      </c>
      <c r="M97" s="6">
        <v>21.63</v>
      </c>
      <c r="N97" s="6">
        <v>43.87</v>
      </c>
      <c r="O97" s="6">
        <v>26.62</v>
      </c>
    </row>
    <row r="98" spans="1:15">
      <c r="A98" s="17">
        <v>268</v>
      </c>
      <c r="B98" s="13" t="s">
        <v>130</v>
      </c>
      <c r="C98" s="13" t="s">
        <v>93</v>
      </c>
      <c r="D98" s="6">
        <v>11.6</v>
      </c>
      <c r="E98" s="6">
        <v>10.199999999999999</v>
      </c>
      <c r="F98" s="6">
        <v>25.6</v>
      </c>
      <c r="G98" s="6">
        <v>225</v>
      </c>
      <c r="H98" s="6"/>
      <c r="I98" s="6"/>
      <c r="J98" s="6"/>
      <c r="K98" s="6"/>
      <c r="L98" s="6"/>
      <c r="M98" s="6"/>
      <c r="N98" s="6"/>
      <c r="O98" s="6"/>
    </row>
    <row r="99" spans="1:15">
      <c r="A99" s="17">
        <v>306</v>
      </c>
      <c r="B99" s="13" t="s">
        <v>131</v>
      </c>
      <c r="C99" s="13">
        <v>150</v>
      </c>
      <c r="D99" s="6">
        <v>10</v>
      </c>
      <c r="E99" s="6">
        <v>9</v>
      </c>
      <c r="F99" s="6">
        <v>20</v>
      </c>
      <c r="G99" s="6">
        <v>150</v>
      </c>
      <c r="H99" s="6">
        <v>0.12</v>
      </c>
      <c r="I99" s="6">
        <v>0</v>
      </c>
      <c r="J99" s="6">
        <v>0.03</v>
      </c>
      <c r="K99" s="6">
        <v>0.2</v>
      </c>
      <c r="L99" s="6">
        <v>40.950000000000003</v>
      </c>
      <c r="M99" s="6">
        <v>60.06</v>
      </c>
      <c r="N99" s="6">
        <v>24.59</v>
      </c>
      <c r="O99" s="6">
        <v>0.99</v>
      </c>
    </row>
    <row r="100" spans="1:15">
      <c r="A100" s="17">
        <v>388</v>
      </c>
      <c r="B100" s="15" t="s">
        <v>39</v>
      </c>
      <c r="C100" s="13">
        <v>200</v>
      </c>
      <c r="D100" s="6">
        <v>0.1</v>
      </c>
      <c r="E100" s="6">
        <v>0</v>
      </c>
      <c r="F100" s="6">
        <v>15</v>
      </c>
      <c r="G100" s="6">
        <v>60.4</v>
      </c>
      <c r="H100" s="6">
        <v>0</v>
      </c>
      <c r="I100" s="6">
        <v>0</v>
      </c>
      <c r="J100" s="6">
        <v>0.01</v>
      </c>
      <c r="K100" s="6">
        <v>0.1</v>
      </c>
      <c r="L100" s="6">
        <v>5.25</v>
      </c>
      <c r="M100" s="6">
        <v>8.24</v>
      </c>
      <c r="N100" s="6">
        <v>4.4000000000000004</v>
      </c>
      <c r="O100" s="6">
        <v>0.82</v>
      </c>
    </row>
    <row r="101" spans="1:15">
      <c r="A101" s="17"/>
      <c r="B101" s="13" t="s">
        <v>127</v>
      </c>
      <c r="C101" s="13">
        <v>20</v>
      </c>
      <c r="D101" s="6">
        <v>1.58</v>
      </c>
      <c r="E101" s="6">
        <v>0.2</v>
      </c>
      <c r="F101" s="6">
        <v>9.66</v>
      </c>
      <c r="G101" s="6">
        <v>46.76</v>
      </c>
      <c r="H101" s="6"/>
      <c r="I101" s="6"/>
      <c r="J101" s="6"/>
      <c r="K101" s="6"/>
      <c r="L101" s="6"/>
      <c r="M101" s="6"/>
      <c r="N101" s="6"/>
      <c r="O101" s="6"/>
    </row>
    <row r="102" spans="1:15">
      <c r="A102" s="17"/>
      <c r="B102" s="13" t="s">
        <v>129</v>
      </c>
      <c r="C102" s="13">
        <v>30</v>
      </c>
      <c r="D102" s="6">
        <v>1.68</v>
      </c>
      <c r="E102" s="6">
        <v>0.33</v>
      </c>
      <c r="F102" s="6">
        <v>14.82</v>
      </c>
      <c r="G102" s="6">
        <v>68.97</v>
      </c>
      <c r="H102" s="6">
        <v>0</v>
      </c>
      <c r="I102" s="6">
        <v>0.06</v>
      </c>
      <c r="J102" s="6">
        <v>0.05</v>
      </c>
      <c r="K102" s="6">
        <v>0</v>
      </c>
      <c r="L102" s="6">
        <v>52.61</v>
      </c>
      <c r="M102" s="6">
        <v>101.5</v>
      </c>
      <c r="N102" s="6">
        <v>27.5</v>
      </c>
      <c r="O102" s="6">
        <v>0.75</v>
      </c>
    </row>
    <row r="103" spans="1:15">
      <c r="A103" s="17"/>
      <c r="B103" s="14" t="s">
        <v>18</v>
      </c>
      <c r="C103" s="13">
        <v>754</v>
      </c>
      <c r="D103" s="27">
        <f t="shared" ref="D103:O103" si="10">SUM(D96:D102)</f>
        <v>27.14</v>
      </c>
      <c r="E103" s="27">
        <f t="shared" si="10"/>
        <v>28.029999999999998</v>
      </c>
      <c r="F103" s="27">
        <f t="shared" si="10"/>
        <v>117.51999999999998</v>
      </c>
      <c r="G103" s="27">
        <f t="shared" si="10"/>
        <v>823.13</v>
      </c>
      <c r="H103" s="27">
        <f t="shared" si="10"/>
        <v>0.28000000000000003</v>
      </c>
      <c r="I103" s="27">
        <f t="shared" si="10"/>
        <v>0.13</v>
      </c>
      <c r="J103" s="27">
        <f t="shared" si="10"/>
        <v>0.14000000000000001</v>
      </c>
      <c r="K103" s="27">
        <f t="shared" si="10"/>
        <v>37.670000000000009</v>
      </c>
      <c r="L103" s="27">
        <f t="shared" si="10"/>
        <v>153.30000000000001</v>
      </c>
      <c r="M103" s="27">
        <f t="shared" si="10"/>
        <v>219.1</v>
      </c>
      <c r="N103" s="27">
        <f t="shared" si="10"/>
        <v>114.23</v>
      </c>
      <c r="O103" s="27">
        <f t="shared" si="10"/>
        <v>30.13</v>
      </c>
    </row>
    <row r="104" spans="1:15">
      <c r="A104" s="17"/>
      <c r="B104" s="14" t="s">
        <v>22</v>
      </c>
      <c r="C104" s="13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17">
        <v>422</v>
      </c>
      <c r="B105" s="13" t="s">
        <v>40</v>
      </c>
      <c r="C105" s="13">
        <v>100</v>
      </c>
      <c r="D105" s="6">
        <v>5.9</v>
      </c>
      <c r="E105" s="6">
        <v>5.6</v>
      </c>
      <c r="F105" s="6">
        <v>26.4</v>
      </c>
      <c r="G105" s="6">
        <v>136</v>
      </c>
      <c r="H105" s="6">
        <v>0.03</v>
      </c>
      <c r="I105" s="6">
        <v>0.06</v>
      </c>
      <c r="J105" s="6">
        <v>0.03</v>
      </c>
      <c r="K105" s="6">
        <v>0</v>
      </c>
      <c r="L105" s="6">
        <v>9.9600000000000009</v>
      </c>
      <c r="M105" s="6">
        <v>6.02</v>
      </c>
      <c r="N105" s="6">
        <v>36.82</v>
      </c>
      <c r="O105" s="6">
        <v>0.5</v>
      </c>
    </row>
    <row r="106" spans="1:15">
      <c r="A106" s="17">
        <v>389</v>
      </c>
      <c r="B106" s="13" t="s">
        <v>78</v>
      </c>
      <c r="C106" s="13">
        <v>200</v>
      </c>
      <c r="D106" s="6">
        <v>0.69</v>
      </c>
      <c r="E106" s="6">
        <v>2.7</v>
      </c>
      <c r="F106" s="6">
        <v>7.6</v>
      </c>
      <c r="G106" s="6">
        <v>98</v>
      </c>
      <c r="H106" s="6">
        <v>0.04</v>
      </c>
      <c r="I106" s="6">
        <v>0.06</v>
      </c>
      <c r="J106" s="6">
        <v>0.34</v>
      </c>
      <c r="K106" s="6">
        <v>1.4</v>
      </c>
      <c r="L106" s="6">
        <v>240</v>
      </c>
      <c r="M106" s="6">
        <v>190</v>
      </c>
      <c r="N106" s="6">
        <v>28</v>
      </c>
      <c r="O106" s="6">
        <v>0.2</v>
      </c>
    </row>
    <row r="107" spans="1:15">
      <c r="A107" s="17"/>
      <c r="B107" s="14" t="s">
        <v>18</v>
      </c>
      <c r="C107" s="13">
        <v>300</v>
      </c>
      <c r="D107" s="27">
        <f t="shared" ref="D107:O107" si="11">SUM(D105:D106)</f>
        <v>6.59</v>
      </c>
      <c r="E107" s="27">
        <f t="shared" si="11"/>
        <v>8.3000000000000007</v>
      </c>
      <c r="F107" s="27">
        <f t="shared" si="11"/>
        <v>34</v>
      </c>
      <c r="G107" s="27">
        <f t="shared" si="11"/>
        <v>234</v>
      </c>
      <c r="H107" s="27">
        <f t="shared" si="11"/>
        <v>7.0000000000000007E-2</v>
      </c>
      <c r="I107" s="27">
        <f t="shared" si="11"/>
        <v>0.12</v>
      </c>
      <c r="J107" s="27">
        <f t="shared" si="11"/>
        <v>0.37</v>
      </c>
      <c r="K107" s="27">
        <f t="shared" si="11"/>
        <v>1.4</v>
      </c>
      <c r="L107" s="27">
        <f t="shared" si="11"/>
        <v>249.96</v>
      </c>
      <c r="M107" s="27">
        <f t="shared" si="11"/>
        <v>196.02</v>
      </c>
      <c r="N107" s="27">
        <f t="shared" si="11"/>
        <v>64.819999999999993</v>
      </c>
      <c r="O107" s="27">
        <f t="shared" si="11"/>
        <v>0.7</v>
      </c>
    </row>
    <row r="108" spans="1:15" ht="20.25">
      <c r="A108" s="17"/>
      <c r="B108" s="9" t="s">
        <v>23</v>
      </c>
      <c r="C108" s="13"/>
      <c r="D108" s="27">
        <f t="shared" ref="D108:O108" si="12">D94+D103+D107</f>
        <v>53.03</v>
      </c>
      <c r="E108" s="27">
        <f t="shared" si="12"/>
        <v>56.349999999999994</v>
      </c>
      <c r="F108" s="27">
        <f t="shared" si="12"/>
        <v>235.39</v>
      </c>
      <c r="G108" s="27">
        <f t="shared" si="12"/>
        <v>1645.5500000000002</v>
      </c>
      <c r="H108" s="27">
        <f t="shared" si="12"/>
        <v>0.38000000000000006</v>
      </c>
      <c r="I108" s="27">
        <f t="shared" si="12"/>
        <v>0.53</v>
      </c>
      <c r="J108" s="27">
        <f t="shared" si="12"/>
        <v>0.64</v>
      </c>
      <c r="K108" s="27">
        <f t="shared" si="12"/>
        <v>118.77000000000001</v>
      </c>
      <c r="L108" s="27">
        <f t="shared" si="12"/>
        <v>511.02</v>
      </c>
      <c r="M108" s="27">
        <f t="shared" si="12"/>
        <v>672.01</v>
      </c>
      <c r="N108" s="27">
        <f t="shared" si="12"/>
        <v>269.45999999999998</v>
      </c>
      <c r="O108" s="27">
        <f t="shared" si="12"/>
        <v>38.730000000000004</v>
      </c>
    </row>
    <row r="109" spans="1:15">
      <c r="A109" s="17"/>
      <c r="B109" s="17"/>
      <c r="C109" s="13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17"/>
      <c r="B110" s="18" t="s">
        <v>37</v>
      </c>
      <c r="C110" s="13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17"/>
      <c r="B111" s="19" t="s">
        <v>16</v>
      </c>
      <c r="C111" s="13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17">
        <v>67</v>
      </c>
      <c r="B112" s="13" t="s">
        <v>125</v>
      </c>
      <c r="C112" s="13">
        <v>60</v>
      </c>
      <c r="D112" s="6">
        <v>1.08</v>
      </c>
      <c r="E112" s="6">
        <v>3</v>
      </c>
      <c r="F112" s="6">
        <v>14.2</v>
      </c>
      <c r="G112" s="6">
        <v>86.4</v>
      </c>
      <c r="H112" s="6">
        <v>0</v>
      </c>
      <c r="I112" s="6">
        <v>0.02</v>
      </c>
      <c r="J112" s="6">
        <v>0</v>
      </c>
      <c r="K112" s="6">
        <v>7.64</v>
      </c>
      <c r="L112" s="6">
        <v>28.07</v>
      </c>
      <c r="M112" s="6">
        <v>31.25</v>
      </c>
      <c r="N112" s="6">
        <v>18.54</v>
      </c>
      <c r="O112" s="6">
        <v>1.2</v>
      </c>
    </row>
    <row r="113" spans="1:15">
      <c r="A113" s="17">
        <v>233</v>
      </c>
      <c r="B113" s="10" t="s">
        <v>167</v>
      </c>
      <c r="C113" s="13">
        <v>90</v>
      </c>
      <c r="D113" s="6">
        <v>12.5</v>
      </c>
      <c r="E113" s="6">
        <v>8.1999999999999993</v>
      </c>
      <c r="F113" s="6">
        <v>10.5</v>
      </c>
      <c r="G113" s="6">
        <v>129</v>
      </c>
      <c r="H113" s="6"/>
      <c r="I113" s="6"/>
      <c r="J113" s="6"/>
      <c r="K113" s="6"/>
      <c r="L113" s="6"/>
      <c r="M113" s="6"/>
      <c r="N113" s="6"/>
      <c r="O113" s="6"/>
    </row>
    <row r="114" spans="1:15">
      <c r="A114" s="17">
        <v>309</v>
      </c>
      <c r="B114" s="20" t="s">
        <v>168</v>
      </c>
      <c r="C114" s="13">
        <v>150</v>
      </c>
      <c r="D114" s="6">
        <v>1</v>
      </c>
      <c r="E114" s="6">
        <v>8.5</v>
      </c>
      <c r="F114" s="6">
        <v>19.3</v>
      </c>
      <c r="G114" s="6">
        <v>165</v>
      </c>
      <c r="H114" s="6">
        <v>64</v>
      </c>
      <c r="I114" s="6">
        <v>0.26</v>
      </c>
      <c r="J114" s="6">
        <v>0.11</v>
      </c>
      <c r="K114" s="6">
        <v>1.01</v>
      </c>
      <c r="L114" s="6">
        <v>40.299999999999997</v>
      </c>
      <c r="M114" s="6">
        <v>209.5</v>
      </c>
      <c r="N114" s="6">
        <v>46.8</v>
      </c>
      <c r="O114" s="6">
        <v>2.0299999999999998</v>
      </c>
    </row>
    <row r="115" spans="1:15">
      <c r="A115" s="17">
        <v>376</v>
      </c>
      <c r="B115" s="20" t="s">
        <v>27</v>
      </c>
      <c r="C115" s="13">
        <v>200</v>
      </c>
      <c r="D115" s="6">
        <v>2.2400000000000002</v>
      </c>
      <c r="E115" s="6">
        <v>0.06</v>
      </c>
      <c r="F115" s="6">
        <v>21</v>
      </c>
      <c r="G115" s="6">
        <v>115</v>
      </c>
      <c r="H115" s="6">
        <v>0</v>
      </c>
      <c r="I115" s="6">
        <v>0</v>
      </c>
      <c r="J115" s="6">
        <v>0.02</v>
      </c>
      <c r="K115" s="6">
        <v>20</v>
      </c>
      <c r="L115" s="6">
        <v>2.72</v>
      </c>
      <c r="M115" s="6">
        <v>18</v>
      </c>
      <c r="N115" s="6">
        <v>10</v>
      </c>
      <c r="O115" s="6">
        <v>0.12</v>
      </c>
    </row>
    <row r="116" spans="1:15">
      <c r="A116" s="17"/>
      <c r="B116" s="13" t="s">
        <v>127</v>
      </c>
      <c r="C116" s="13">
        <v>20</v>
      </c>
      <c r="D116" s="6">
        <v>1.58</v>
      </c>
      <c r="E116" s="6">
        <v>0.2</v>
      </c>
      <c r="F116" s="6">
        <v>9.66</v>
      </c>
      <c r="G116" s="6">
        <v>46.76</v>
      </c>
      <c r="H116" s="6"/>
      <c r="I116" s="6"/>
      <c r="J116" s="6"/>
      <c r="K116" s="6"/>
      <c r="L116" s="6"/>
      <c r="M116" s="6"/>
      <c r="N116" s="6"/>
      <c r="O116" s="6"/>
    </row>
    <row r="117" spans="1:15">
      <c r="A117" s="17"/>
      <c r="B117" s="13" t="s">
        <v>128</v>
      </c>
      <c r="C117" s="13">
        <v>20</v>
      </c>
      <c r="D117" s="6">
        <v>1.1200000000000001</v>
      </c>
      <c r="E117" s="6">
        <v>0.22</v>
      </c>
      <c r="F117" s="6">
        <v>9.8800000000000008</v>
      </c>
      <c r="G117" s="6">
        <v>45.98</v>
      </c>
      <c r="H117" s="6">
        <v>0</v>
      </c>
      <c r="I117" s="6">
        <v>0.05</v>
      </c>
      <c r="J117" s="6">
        <v>0.04</v>
      </c>
      <c r="K117" s="6">
        <v>0</v>
      </c>
      <c r="L117" s="6">
        <v>41.5</v>
      </c>
      <c r="M117" s="6">
        <v>56</v>
      </c>
      <c r="N117" s="6">
        <v>10.5</v>
      </c>
      <c r="O117" s="6">
        <v>0.5</v>
      </c>
    </row>
    <row r="118" spans="1:15">
      <c r="A118" s="17"/>
      <c r="B118" s="19" t="s">
        <v>18</v>
      </c>
      <c r="C118" s="14">
        <v>544</v>
      </c>
      <c r="D118" s="27">
        <f t="shared" ref="D118:N118" si="13">SUM(D112:D117)</f>
        <v>19.52</v>
      </c>
      <c r="E118" s="27">
        <f t="shared" si="13"/>
        <v>20.179999999999996</v>
      </c>
      <c r="F118" s="27">
        <f t="shared" si="13"/>
        <v>84.539999999999992</v>
      </c>
      <c r="G118" s="27">
        <f t="shared" si="13"/>
        <v>588.14</v>
      </c>
      <c r="H118" s="27">
        <f t="shared" si="13"/>
        <v>64</v>
      </c>
      <c r="I118" s="27">
        <f t="shared" si="13"/>
        <v>0.33</v>
      </c>
      <c r="J118" s="27">
        <f t="shared" si="13"/>
        <v>0.17</v>
      </c>
      <c r="K118" s="27">
        <f t="shared" si="13"/>
        <v>28.65</v>
      </c>
      <c r="L118" s="27">
        <f t="shared" si="13"/>
        <v>112.59</v>
      </c>
      <c r="M118" s="27">
        <f t="shared" si="13"/>
        <v>314.75</v>
      </c>
      <c r="N118" s="27">
        <f t="shared" si="13"/>
        <v>85.84</v>
      </c>
      <c r="O118" s="27">
        <f>+O127+Q130</f>
        <v>9.67</v>
      </c>
    </row>
    <row r="119" spans="1:15">
      <c r="A119" s="17"/>
      <c r="B119" s="19" t="s">
        <v>19</v>
      </c>
      <c r="C119" s="13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ht="30">
      <c r="A120" s="17">
        <v>39</v>
      </c>
      <c r="B120" s="20" t="s">
        <v>149</v>
      </c>
      <c r="C120" s="13">
        <v>60</v>
      </c>
      <c r="D120" s="6">
        <v>1.02</v>
      </c>
      <c r="E120" s="6">
        <v>2.76</v>
      </c>
      <c r="F120" s="6">
        <v>5.46</v>
      </c>
      <c r="G120" s="6">
        <v>93</v>
      </c>
      <c r="H120" s="6">
        <v>0.01</v>
      </c>
      <c r="I120" s="6">
        <v>0.02</v>
      </c>
      <c r="J120" s="6">
        <v>0.02</v>
      </c>
      <c r="K120" s="6">
        <v>5.52</v>
      </c>
      <c r="L120" s="6">
        <v>22.79</v>
      </c>
      <c r="M120" s="6">
        <v>38.39</v>
      </c>
      <c r="N120" s="6">
        <v>13.19</v>
      </c>
      <c r="O120" s="6">
        <v>0.61</v>
      </c>
    </row>
    <row r="121" spans="1:15">
      <c r="A121" s="17">
        <v>103</v>
      </c>
      <c r="B121" s="10" t="s">
        <v>20</v>
      </c>
      <c r="C121" s="13">
        <v>200</v>
      </c>
      <c r="D121" s="6">
        <v>7.06</v>
      </c>
      <c r="E121" s="6">
        <v>4.9000000000000004</v>
      </c>
      <c r="F121" s="6">
        <v>19.079999999999998</v>
      </c>
      <c r="G121" s="6">
        <v>131</v>
      </c>
      <c r="H121" s="6">
        <v>0.02</v>
      </c>
      <c r="I121" s="6">
        <v>0.22700000000000001</v>
      </c>
      <c r="J121" s="6">
        <v>7.2999999999999995E-2</v>
      </c>
      <c r="K121" s="6">
        <v>5.81</v>
      </c>
      <c r="L121" s="6">
        <v>35.299999999999997</v>
      </c>
      <c r="M121" s="6">
        <v>87.17</v>
      </c>
      <c r="N121" s="6">
        <v>71.55</v>
      </c>
      <c r="O121" s="6">
        <v>2.02</v>
      </c>
    </row>
    <row r="122" spans="1:15">
      <c r="A122" s="17">
        <v>295</v>
      </c>
      <c r="B122" s="10" t="s">
        <v>85</v>
      </c>
      <c r="C122" s="13" t="s">
        <v>96</v>
      </c>
      <c r="D122" s="6">
        <v>13.2</v>
      </c>
      <c r="E122" s="6">
        <v>15.8</v>
      </c>
      <c r="F122" s="6">
        <v>13.58</v>
      </c>
      <c r="G122" s="6">
        <v>220</v>
      </c>
      <c r="H122" s="6">
        <v>0.02</v>
      </c>
      <c r="I122" s="6">
        <v>0.16</v>
      </c>
      <c r="J122" s="6">
        <v>0.21</v>
      </c>
      <c r="K122" s="6">
        <v>0.42</v>
      </c>
      <c r="L122" s="6">
        <v>52.75</v>
      </c>
      <c r="M122" s="6">
        <v>136.59</v>
      </c>
      <c r="N122" s="6">
        <v>37.229999999999997</v>
      </c>
      <c r="O122" s="6">
        <v>1.1000000000000001</v>
      </c>
    </row>
    <row r="123" spans="1:15">
      <c r="A123" s="17">
        <v>143</v>
      </c>
      <c r="B123" s="10" t="s">
        <v>52</v>
      </c>
      <c r="C123" s="13">
        <v>150</v>
      </c>
      <c r="D123" s="6">
        <v>3.11</v>
      </c>
      <c r="E123" s="6">
        <v>4.01</v>
      </c>
      <c r="F123" s="6">
        <v>33</v>
      </c>
      <c r="G123" s="6">
        <v>175.6</v>
      </c>
      <c r="H123" s="6">
        <v>0.03</v>
      </c>
      <c r="I123" s="6">
        <v>0.01</v>
      </c>
      <c r="J123" s="6">
        <v>0.01</v>
      </c>
      <c r="K123" s="6">
        <v>0.05</v>
      </c>
      <c r="L123" s="6">
        <v>17.23</v>
      </c>
      <c r="M123" s="6">
        <v>207.5</v>
      </c>
      <c r="N123" s="6">
        <v>38.75</v>
      </c>
      <c r="O123" s="6">
        <v>4.67</v>
      </c>
    </row>
    <row r="124" spans="1:15">
      <c r="A124" s="13">
        <v>350</v>
      </c>
      <c r="B124" s="13" t="s">
        <v>120</v>
      </c>
      <c r="C124" s="10">
        <v>200</v>
      </c>
      <c r="D124" s="6">
        <v>7.0000000000000007E-2</v>
      </c>
      <c r="E124" s="6">
        <v>0</v>
      </c>
      <c r="F124" s="6">
        <v>21.82</v>
      </c>
      <c r="G124" s="6">
        <v>87.7</v>
      </c>
      <c r="H124" s="6">
        <v>0</v>
      </c>
      <c r="I124" s="6">
        <v>0.04</v>
      </c>
      <c r="J124" s="6">
        <v>0.04</v>
      </c>
      <c r="K124" s="6">
        <v>9.8000000000000007</v>
      </c>
      <c r="L124" s="6">
        <v>21.2</v>
      </c>
      <c r="M124" s="6">
        <v>11.96</v>
      </c>
      <c r="N124" s="6">
        <v>6.8</v>
      </c>
      <c r="O124" s="6">
        <v>0.52</v>
      </c>
    </row>
    <row r="125" spans="1:15">
      <c r="A125" s="13"/>
      <c r="B125" s="13" t="s">
        <v>127</v>
      </c>
      <c r="C125" s="13">
        <v>20</v>
      </c>
      <c r="D125" s="6">
        <v>1.58</v>
      </c>
      <c r="E125" s="6">
        <v>0.2</v>
      </c>
      <c r="F125" s="6">
        <v>9.66</v>
      </c>
      <c r="G125" s="6">
        <v>46.76</v>
      </c>
      <c r="H125" s="6"/>
      <c r="I125" s="6"/>
      <c r="J125" s="6"/>
      <c r="K125" s="6"/>
      <c r="L125" s="6"/>
      <c r="M125" s="6"/>
      <c r="N125" s="6"/>
      <c r="O125" s="6"/>
    </row>
    <row r="126" spans="1:15">
      <c r="A126" s="17"/>
      <c r="B126" s="13" t="s">
        <v>129</v>
      </c>
      <c r="C126" s="13">
        <v>30</v>
      </c>
      <c r="D126" s="6">
        <v>1.68</v>
      </c>
      <c r="E126" s="6">
        <v>0.33</v>
      </c>
      <c r="F126" s="6">
        <v>14.82</v>
      </c>
      <c r="G126" s="6">
        <v>68.97</v>
      </c>
      <c r="H126" s="6">
        <v>0</v>
      </c>
      <c r="I126" s="6">
        <v>0.06</v>
      </c>
      <c r="J126" s="6">
        <v>0.05</v>
      </c>
      <c r="K126" s="6">
        <v>0</v>
      </c>
      <c r="L126" s="6">
        <v>52.61</v>
      </c>
      <c r="M126" s="6">
        <v>101.5</v>
      </c>
      <c r="N126" s="6">
        <v>27.5</v>
      </c>
      <c r="O126" s="6">
        <v>0.75</v>
      </c>
    </row>
    <row r="127" spans="1:15">
      <c r="A127" s="17"/>
      <c r="B127" s="19" t="s">
        <v>18</v>
      </c>
      <c r="C127" s="14">
        <v>746</v>
      </c>
      <c r="D127" s="27">
        <f t="shared" ref="D127:O127" si="14">SUM(D120:D126)</f>
        <v>27.72</v>
      </c>
      <c r="E127" s="27">
        <f t="shared" si="14"/>
        <v>27.999999999999996</v>
      </c>
      <c r="F127" s="27">
        <f t="shared" si="14"/>
        <v>117.41999999999999</v>
      </c>
      <c r="G127" s="27">
        <f t="shared" si="14"/>
        <v>823.03000000000009</v>
      </c>
      <c r="H127" s="27">
        <f t="shared" si="14"/>
        <v>0.08</v>
      </c>
      <c r="I127" s="27">
        <f t="shared" si="14"/>
        <v>0.51700000000000002</v>
      </c>
      <c r="J127" s="27">
        <f t="shared" si="14"/>
        <v>0.40299999999999997</v>
      </c>
      <c r="K127" s="27">
        <f t="shared" si="14"/>
        <v>21.6</v>
      </c>
      <c r="L127" s="27">
        <f t="shared" si="14"/>
        <v>201.88</v>
      </c>
      <c r="M127" s="27">
        <f t="shared" si="14"/>
        <v>583.1099999999999</v>
      </c>
      <c r="N127" s="27">
        <f t="shared" si="14"/>
        <v>195.02</v>
      </c>
      <c r="O127" s="27">
        <f t="shared" si="14"/>
        <v>9.67</v>
      </c>
    </row>
    <row r="128" spans="1:15">
      <c r="A128" s="17"/>
      <c r="B128" s="19" t="s">
        <v>22</v>
      </c>
      <c r="C128" s="13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17">
        <v>424</v>
      </c>
      <c r="B129" s="10" t="s">
        <v>117</v>
      </c>
      <c r="C129" s="13">
        <v>100</v>
      </c>
      <c r="D129" s="6">
        <v>2.4</v>
      </c>
      <c r="E129" s="6">
        <v>5.8</v>
      </c>
      <c r="F129" s="6">
        <v>16</v>
      </c>
      <c r="G129" s="6">
        <v>168</v>
      </c>
      <c r="H129" s="6">
        <v>0.01</v>
      </c>
      <c r="I129" s="6">
        <v>0.02</v>
      </c>
      <c r="J129" s="6">
        <v>0.4</v>
      </c>
      <c r="K129" s="6">
        <v>4.25</v>
      </c>
      <c r="L129" s="6">
        <v>18.2</v>
      </c>
      <c r="M129" s="6">
        <v>145</v>
      </c>
      <c r="N129" s="6">
        <v>12.3</v>
      </c>
      <c r="O129" s="6">
        <v>0.01</v>
      </c>
    </row>
    <row r="130" spans="1:15">
      <c r="A130" s="17">
        <v>378</v>
      </c>
      <c r="B130" s="20" t="s">
        <v>77</v>
      </c>
      <c r="C130" s="13">
        <v>200</v>
      </c>
      <c r="D130" s="6">
        <v>5.14</v>
      </c>
      <c r="E130" s="6">
        <v>2.5</v>
      </c>
      <c r="F130" s="6">
        <v>18</v>
      </c>
      <c r="G130" s="6">
        <v>70</v>
      </c>
      <c r="H130" s="6">
        <v>0</v>
      </c>
      <c r="I130" s="6">
        <v>0</v>
      </c>
      <c r="J130" s="6">
        <v>0.02</v>
      </c>
      <c r="K130" s="6">
        <v>20</v>
      </c>
      <c r="L130" s="6">
        <v>2.72</v>
      </c>
      <c r="M130" s="6">
        <v>18</v>
      </c>
      <c r="N130" s="6">
        <v>10</v>
      </c>
      <c r="O130" s="6">
        <v>0.12</v>
      </c>
    </row>
    <row r="131" spans="1:15">
      <c r="A131" s="17"/>
      <c r="B131" s="19" t="s">
        <v>18</v>
      </c>
      <c r="C131" s="14">
        <v>300</v>
      </c>
      <c r="D131" s="27">
        <f t="shared" ref="D131:I131" si="15">SUM(D129:D130)</f>
        <v>7.5399999999999991</v>
      </c>
      <c r="E131" s="27">
        <f t="shared" si="15"/>
        <v>8.3000000000000007</v>
      </c>
      <c r="F131" s="27">
        <f t="shared" si="15"/>
        <v>34</v>
      </c>
      <c r="G131" s="27">
        <f t="shared" si="15"/>
        <v>238</v>
      </c>
      <c r="H131" s="27">
        <f t="shared" si="15"/>
        <v>0.01</v>
      </c>
      <c r="I131" s="27">
        <f t="shared" si="15"/>
        <v>0.02</v>
      </c>
      <c r="J131" s="27">
        <f t="shared" ref="J131:O131" si="16">SUM(J129:J130)</f>
        <v>0.42000000000000004</v>
      </c>
      <c r="K131" s="27">
        <f t="shared" si="16"/>
        <v>24.25</v>
      </c>
      <c r="L131" s="27">
        <f t="shared" si="16"/>
        <v>20.919999999999998</v>
      </c>
      <c r="M131" s="27">
        <f t="shared" si="16"/>
        <v>163</v>
      </c>
      <c r="N131" s="27">
        <f t="shared" si="16"/>
        <v>22.3</v>
      </c>
      <c r="O131" s="27">
        <f t="shared" si="16"/>
        <v>0.13</v>
      </c>
    </row>
    <row r="132" spans="1:15" ht="20.25">
      <c r="A132" s="17"/>
      <c r="B132" s="9" t="s">
        <v>23</v>
      </c>
      <c r="C132" s="13"/>
      <c r="D132" s="27">
        <f>D118++D127+D131</f>
        <v>54.779999999999994</v>
      </c>
      <c r="E132" s="27">
        <f t="shared" ref="E132:O132" si="17">E118+E127+E131</f>
        <v>56.47999999999999</v>
      </c>
      <c r="F132" s="27">
        <f>F118+F127+F131</f>
        <v>235.95999999999998</v>
      </c>
      <c r="G132" s="27">
        <f t="shared" si="17"/>
        <v>1649.17</v>
      </c>
      <c r="H132" s="27">
        <f t="shared" si="17"/>
        <v>64.09</v>
      </c>
      <c r="I132" s="27">
        <f t="shared" si="17"/>
        <v>0.86699999999999999</v>
      </c>
      <c r="J132" s="27">
        <f t="shared" si="17"/>
        <v>0.99299999999999999</v>
      </c>
      <c r="K132" s="27">
        <f t="shared" si="17"/>
        <v>74.5</v>
      </c>
      <c r="L132" s="27">
        <f t="shared" si="17"/>
        <v>335.39000000000004</v>
      </c>
      <c r="M132" s="27">
        <f t="shared" si="17"/>
        <v>1060.8599999999999</v>
      </c>
      <c r="N132" s="27">
        <f t="shared" si="17"/>
        <v>303.16000000000003</v>
      </c>
      <c r="O132" s="27">
        <f t="shared" si="17"/>
        <v>19.47</v>
      </c>
    </row>
    <row r="133" spans="1:15" ht="20.25">
      <c r="A133" s="17"/>
      <c r="B133" s="9"/>
      <c r="C133" s="13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</row>
    <row r="134" spans="1:15">
      <c r="A134" s="8"/>
      <c r="B134" s="8"/>
      <c r="C134" s="13"/>
      <c r="D134" s="6"/>
      <c r="E134" s="6"/>
      <c r="F134" s="6"/>
      <c r="G134" s="6"/>
      <c r="H134" s="27"/>
      <c r="I134" s="27"/>
      <c r="J134" s="27"/>
      <c r="K134" s="27"/>
      <c r="L134" s="27"/>
      <c r="M134" s="27"/>
      <c r="N134" s="27"/>
      <c r="O134" s="27"/>
    </row>
    <row r="135" spans="1:15">
      <c r="A135" s="8"/>
      <c r="B135" s="49" t="s">
        <v>45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1"/>
    </row>
    <row r="136" spans="1:15">
      <c r="A136" s="13"/>
      <c r="B136" s="12" t="s">
        <v>46</v>
      </c>
      <c r="C136" s="11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>
      <c r="A137" s="13"/>
      <c r="B137" s="14" t="s">
        <v>16</v>
      </c>
      <c r="C137" s="13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30">
      <c r="A138" s="13">
        <v>1</v>
      </c>
      <c r="B138" s="15" t="s">
        <v>133</v>
      </c>
      <c r="C138" s="32" t="s">
        <v>71</v>
      </c>
      <c r="D138" s="6">
        <v>1.2</v>
      </c>
      <c r="E138" s="6">
        <v>2.6</v>
      </c>
      <c r="F138" s="6">
        <v>1.2</v>
      </c>
      <c r="G138" s="6">
        <v>107</v>
      </c>
      <c r="H138" s="6">
        <v>0.01</v>
      </c>
      <c r="I138" s="6">
        <v>0.01</v>
      </c>
      <c r="J138" s="6">
        <v>0</v>
      </c>
      <c r="K138" s="6">
        <v>0</v>
      </c>
      <c r="L138" s="6">
        <v>0.12</v>
      </c>
      <c r="M138" s="6">
        <v>32</v>
      </c>
      <c r="N138" s="6">
        <v>5.0999999999999996</v>
      </c>
      <c r="O138" s="6">
        <v>1.1000000000000001</v>
      </c>
    </row>
    <row r="139" spans="1:15">
      <c r="A139" s="13">
        <v>209</v>
      </c>
      <c r="B139" s="15" t="s">
        <v>79</v>
      </c>
      <c r="C139" s="13">
        <v>40</v>
      </c>
      <c r="D139" s="8">
        <v>5.64</v>
      </c>
      <c r="E139" s="8">
        <v>4.7</v>
      </c>
      <c r="F139" s="8">
        <v>3.3</v>
      </c>
      <c r="G139" s="8">
        <v>80</v>
      </c>
      <c r="H139" s="8">
        <v>0</v>
      </c>
      <c r="I139" s="8">
        <v>0</v>
      </c>
      <c r="J139" s="8">
        <v>0</v>
      </c>
      <c r="K139" s="8">
        <v>0</v>
      </c>
      <c r="L139" s="8">
        <v>11.67</v>
      </c>
      <c r="M139" s="8">
        <v>46.42</v>
      </c>
      <c r="N139" s="8">
        <v>6.25</v>
      </c>
      <c r="O139" s="8">
        <v>0.6</v>
      </c>
    </row>
    <row r="140" spans="1:15">
      <c r="A140" s="13">
        <v>204</v>
      </c>
      <c r="B140" s="15" t="s">
        <v>132</v>
      </c>
      <c r="C140" s="13" t="s">
        <v>143</v>
      </c>
      <c r="D140" s="8">
        <v>8.3000000000000007</v>
      </c>
      <c r="E140" s="8">
        <v>12.3</v>
      </c>
      <c r="F140" s="8">
        <v>32.32</v>
      </c>
      <c r="G140" s="8">
        <v>171</v>
      </c>
      <c r="H140" s="8">
        <v>0.24</v>
      </c>
      <c r="I140" s="8">
        <v>0.03</v>
      </c>
      <c r="J140" s="8">
        <v>0.19</v>
      </c>
      <c r="K140" s="8">
        <v>0.14000000000000001</v>
      </c>
      <c r="L140" s="8">
        <v>32.549999999999997</v>
      </c>
      <c r="M140" s="8">
        <v>57.94</v>
      </c>
      <c r="N140" s="8">
        <v>7.79</v>
      </c>
      <c r="O140" s="8">
        <v>0.53</v>
      </c>
    </row>
    <row r="141" spans="1:15">
      <c r="A141" s="13">
        <v>383</v>
      </c>
      <c r="B141" s="15" t="s">
        <v>134</v>
      </c>
      <c r="C141" s="23">
        <v>200</v>
      </c>
      <c r="D141" s="8">
        <v>1</v>
      </c>
      <c r="E141" s="8">
        <v>0</v>
      </c>
      <c r="F141" s="8">
        <v>22.5</v>
      </c>
      <c r="G141" s="8">
        <v>115</v>
      </c>
      <c r="H141" s="8"/>
      <c r="I141" s="6">
        <v>0.01</v>
      </c>
      <c r="J141" s="6"/>
      <c r="K141" s="6">
        <v>2</v>
      </c>
      <c r="L141" s="6">
        <v>12.58</v>
      </c>
      <c r="M141" s="6">
        <v>9</v>
      </c>
      <c r="N141" s="6">
        <v>5.9</v>
      </c>
      <c r="O141" s="6">
        <v>0.27</v>
      </c>
    </row>
    <row r="142" spans="1:15">
      <c r="A142" s="13"/>
      <c r="B142" s="13" t="s">
        <v>127</v>
      </c>
      <c r="C142" s="13">
        <v>20</v>
      </c>
      <c r="D142" s="6">
        <v>1.58</v>
      </c>
      <c r="E142" s="6">
        <v>0.2</v>
      </c>
      <c r="F142" s="6">
        <v>9.66</v>
      </c>
      <c r="G142" s="6">
        <v>46.76</v>
      </c>
      <c r="H142" s="8"/>
      <c r="I142" s="6"/>
      <c r="J142" s="6"/>
      <c r="K142" s="6"/>
      <c r="L142" s="6"/>
      <c r="M142" s="6"/>
      <c r="N142" s="6"/>
      <c r="O142" s="6"/>
    </row>
    <row r="143" spans="1:15">
      <c r="A143" s="13"/>
      <c r="B143" s="13" t="s">
        <v>128</v>
      </c>
      <c r="C143" s="13">
        <v>30</v>
      </c>
      <c r="D143" s="6">
        <v>1.68</v>
      </c>
      <c r="E143" s="6">
        <v>0.33</v>
      </c>
      <c r="F143" s="6">
        <v>14.82</v>
      </c>
      <c r="G143" s="6">
        <v>68.97</v>
      </c>
      <c r="H143" s="6">
        <v>0</v>
      </c>
      <c r="I143" s="6">
        <v>0.05</v>
      </c>
      <c r="J143" s="6">
        <v>0.04</v>
      </c>
      <c r="K143" s="6">
        <v>0</v>
      </c>
      <c r="L143" s="6">
        <v>41.5</v>
      </c>
      <c r="M143" s="6">
        <v>56</v>
      </c>
      <c r="N143" s="6">
        <v>10.5</v>
      </c>
      <c r="O143" s="6">
        <v>0.5</v>
      </c>
    </row>
    <row r="144" spans="1:15">
      <c r="A144" s="13"/>
      <c r="B144" s="14" t="s">
        <v>18</v>
      </c>
      <c r="C144" s="14">
        <v>500</v>
      </c>
      <c r="D144" s="27">
        <f t="shared" ref="D144:O144" si="18">SUM(D138:D143)</f>
        <v>19.399999999999999</v>
      </c>
      <c r="E144" s="27">
        <f t="shared" si="18"/>
        <v>20.13</v>
      </c>
      <c r="F144" s="27">
        <f t="shared" si="18"/>
        <v>83.800000000000011</v>
      </c>
      <c r="G144" s="27">
        <f t="shared" si="18"/>
        <v>588.73</v>
      </c>
      <c r="H144" s="27">
        <f t="shared" si="18"/>
        <v>0.25</v>
      </c>
      <c r="I144" s="27">
        <f t="shared" si="18"/>
        <v>0.1</v>
      </c>
      <c r="J144" s="27">
        <f t="shared" si="18"/>
        <v>0.23</v>
      </c>
      <c r="K144" s="27">
        <f t="shared" si="18"/>
        <v>2.14</v>
      </c>
      <c r="L144" s="27">
        <f t="shared" si="18"/>
        <v>98.419999999999987</v>
      </c>
      <c r="M144" s="27">
        <f t="shared" si="18"/>
        <v>201.36</v>
      </c>
      <c r="N144" s="27">
        <f t="shared" si="18"/>
        <v>35.54</v>
      </c>
      <c r="O144" s="27">
        <f t="shared" si="18"/>
        <v>3.0000000000000004</v>
      </c>
    </row>
    <row r="145" spans="1:15">
      <c r="A145" s="13"/>
      <c r="B145" s="14" t="s">
        <v>19</v>
      </c>
      <c r="C145" s="13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45">
      <c r="A146" s="13">
        <v>70</v>
      </c>
      <c r="B146" s="15" t="s">
        <v>169</v>
      </c>
      <c r="C146" s="13">
        <v>60</v>
      </c>
      <c r="D146" s="8">
        <v>1.2</v>
      </c>
      <c r="E146" s="8">
        <v>3.6</v>
      </c>
      <c r="F146" s="8">
        <v>9.1199999999999992</v>
      </c>
      <c r="G146" s="8">
        <v>73.8</v>
      </c>
      <c r="H146" s="8">
        <v>0.7</v>
      </c>
      <c r="I146" s="8">
        <v>0.02</v>
      </c>
      <c r="J146" s="8">
        <v>0.02</v>
      </c>
      <c r="K146" s="8">
        <v>15.2</v>
      </c>
      <c r="L146" s="8">
        <v>29.3</v>
      </c>
      <c r="M146" s="8">
        <v>19.52</v>
      </c>
      <c r="N146" s="8">
        <v>9.4</v>
      </c>
      <c r="O146" s="8">
        <v>0.4</v>
      </c>
    </row>
    <row r="147" spans="1:15">
      <c r="A147" s="17">
        <v>96</v>
      </c>
      <c r="B147" s="13" t="s">
        <v>138</v>
      </c>
      <c r="C147" s="23" t="s">
        <v>105</v>
      </c>
      <c r="D147" s="8">
        <v>6.3</v>
      </c>
      <c r="E147" s="8">
        <v>3.94</v>
      </c>
      <c r="F147" s="8">
        <v>22.3</v>
      </c>
      <c r="G147" s="8">
        <v>177</v>
      </c>
      <c r="H147" s="6">
        <v>0.16</v>
      </c>
      <c r="I147" s="6">
        <v>0.04</v>
      </c>
      <c r="J147" s="6">
        <v>7.0000000000000007E-2</v>
      </c>
      <c r="K147" s="6">
        <v>3.79</v>
      </c>
      <c r="L147" s="6">
        <v>21.96</v>
      </c>
      <c r="M147" s="6">
        <v>11.2</v>
      </c>
      <c r="N147" s="6">
        <v>72.39</v>
      </c>
      <c r="O147" s="6">
        <v>3.27</v>
      </c>
    </row>
    <row r="148" spans="1:15">
      <c r="A148" s="17">
        <v>290</v>
      </c>
      <c r="B148" s="10" t="s">
        <v>70</v>
      </c>
      <c r="C148" s="23" t="s">
        <v>93</v>
      </c>
      <c r="D148" s="8">
        <v>12.96</v>
      </c>
      <c r="E148" s="8">
        <v>13.6</v>
      </c>
      <c r="F148" s="8">
        <v>20.3</v>
      </c>
      <c r="G148" s="8">
        <v>250</v>
      </c>
      <c r="H148" s="8">
        <v>0.03</v>
      </c>
      <c r="I148" s="8">
        <v>0.08</v>
      </c>
      <c r="J148" s="8">
        <v>0.08</v>
      </c>
      <c r="K148" s="8">
        <v>51.66</v>
      </c>
      <c r="L148" s="8">
        <v>154.55000000000001</v>
      </c>
      <c r="M148" s="8">
        <v>25.77</v>
      </c>
      <c r="N148" s="8">
        <v>1.0900000000000001</v>
      </c>
      <c r="O148" s="8">
        <v>1.2</v>
      </c>
    </row>
    <row r="149" spans="1:15">
      <c r="A149" s="17">
        <v>171</v>
      </c>
      <c r="B149" s="13" t="s">
        <v>35</v>
      </c>
      <c r="C149" s="23">
        <v>150</v>
      </c>
      <c r="D149" s="8">
        <v>3.8</v>
      </c>
      <c r="E149" s="8">
        <v>6.4</v>
      </c>
      <c r="F149" s="8">
        <v>24.5</v>
      </c>
      <c r="G149" s="8">
        <v>142</v>
      </c>
      <c r="H149" s="8">
        <v>20</v>
      </c>
      <c r="I149" s="8">
        <v>0.03</v>
      </c>
      <c r="J149" s="8">
        <v>0.06</v>
      </c>
      <c r="K149" s="8">
        <v>2.1</v>
      </c>
      <c r="L149" s="8">
        <v>26.1</v>
      </c>
      <c r="M149" s="8">
        <v>80.400000000000006</v>
      </c>
      <c r="N149" s="8">
        <v>33</v>
      </c>
      <c r="O149" s="8">
        <v>0.55000000000000004</v>
      </c>
    </row>
    <row r="150" spans="1:15">
      <c r="A150" s="13">
        <v>389</v>
      </c>
      <c r="B150" s="13" t="s">
        <v>78</v>
      </c>
      <c r="C150" s="10">
        <v>200</v>
      </c>
      <c r="D150" s="8">
        <v>7.0000000000000007E-2</v>
      </c>
      <c r="E150" s="8">
        <v>0</v>
      </c>
      <c r="F150" s="8">
        <v>21.82</v>
      </c>
      <c r="G150" s="8">
        <v>87.6</v>
      </c>
      <c r="H150" s="8">
        <v>0</v>
      </c>
      <c r="I150" s="8">
        <v>0.04</v>
      </c>
      <c r="J150" s="8">
        <v>0.04</v>
      </c>
      <c r="K150" s="8">
        <v>9.8000000000000007</v>
      </c>
      <c r="L150" s="8">
        <v>21.2</v>
      </c>
      <c r="M150" s="8">
        <v>11.96</v>
      </c>
      <c r="N150" s="8">
        <v>6.8</v>
      </c>
      <c r="O150" s="8">
        <v>0.52</v>
      </c>
    </row>
    <row r="151" spans="1:15">
      <c r="A151" s="13"/>
      <c r="B151" s="13" t="s">
        <v>127</v>
      </c>
      <c r="C151" s="13">
        <v>20</v>
      </c>
      <c r="D151" s="6">
        <v>1.58</v>
      </c>
      <c r="E151" s="6">
        <v>0.2</v>
      </c>
      <c r="F151" s="6">
        <v>9.66</v>
      </c>
      <c r="G151" s="6">
        <v>46.76</v>
      </c>
      <c r="H151" s="8"/>
      <c r="I151" s="8"/>
      <c r="J151" s="8"/>
      <c r="K151" s="8"/>
      <c r="L151" s="8"/>
      <c r="M151" s="8"/>
      <c r="N151" s="8"/>
      <c r="O151" s="8"/>
    </row>
    <row r="152" spans="1:15">
      <c r="A152" s="13"/>
      <c r="B152" s="13" t="s">
        <v>129</v>
      </c>
      <c r="C152" s="13">
        <v>20</v>
      </c>
      <c r="D152" s="6">
        <v>1.1200000000000001</v>
      </c>
      <c r="E152" s="6">
        <v>0.22</v>
      </c>
      <c r="F152" s="6">
        <v>9.8800000000000008</v>
      </c>
      <c r="G152" s="6">
        <v>45.98</v>
      </c>
      <c r="H152" s="6">
        <v>0</v>
      </c>
      <c r="I152" s="6">
        <v>0.06</v>
      </c>
      <c r="J152" s="6">
        <v>0.05</v>
      </c>
      <c r="K152" s="6">
        <v>0</v>
      </c>
      <c r="L152" s="6">
        <v>52.61</v>
      </c>
      <c r="M152" s="6">
        <v>101.5</v>
      </c>
      <c r="N152" s="6">
        <v>27.5</v>
      </c>
      <c r="O152" s="6">
        <v>0.75</v>
      </c>
    </row>
    <row r="153" spans="1:15">
      <c r="A153" s="13"/>
      <c r="B153" s="14" t="s">
        <v>18</v>
      </c>
      <c r="C153" s="19">
        <v>784</v>
      </c>
      <c r="D153" s="27">
        <f t="shared" ref="D153:O153" si="19">SUM(D146:D152)</f>
        <v>27.030000000000005</v>
      </c>
      <c r="E153" s="27">
        <f t="shared" si="19"/>
        <v>27.959999999999997</v>
      </c>
      <c r="F153" s="27">
        <f t="shared" si="19"/>
        <v>117.57999999999998</v>
      </c>
      <c r="G153" s="27">
        <f t="shared" si="19"/>
        <v>823.14</v>
      </c>
      <c r="H153" s="27">
        <f t="shared" si="19"/>
        <v>20.89</v>
      </c>
      <c r="I153" s="27">
        <f t="shared" si="19"/>
        <v>0.27</v>
      </c>
      <c r="J153" s="27">
        <f t="shared" si="19"/>
        <v>0.32</v>
      </c>
      <c r="K153" s="27">
        <f t="shared" si="19"/>
        <v>82.549999999999983</v>
      </c>
      <c r="L153" s="27">
        <f t="shared" si="19"/>
        <v>305.71999999999997</v>
      </c>
      <c r="M153" s="27">
        <f t="shared" si="19"/>
        <v>250.35</v>
      </c>
      <c r="N153" s="27">
        <f t="shared" si="19"/>
        <v>150.18</v>
      </c>
      <c r="O153" s="27">
        <f t="shared" si="19"/>
        <v>6.6899999999999995</v>
      </c>
    </row>
    <row r="154" spans="1:15">
      <c r="A154" s="13"/>
      <c r="B154" s="14" t="s">
        <v>22</v>
      </c>
      <c r="C154" s="10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>
      <c r="A155" s="13"/>
      <c r="B155" s="13" t="s">
        <v>116</v>
      </c>
      <c r="C155" s="10">
        <v>100</v>
      </c>
      <c r="D155" s="8">
        <v>6.5</v>
      </c>
      <c r="E155" s="8">
        <v>8.1</v>
      </c>
      <c r="F155" s="8">
        <v>20</v>
      </c>
      <c r="G155" s="8">
        <v>175</v>
      </c>
      <c r="H155" s="8">
        <v>0</v>
      </c>
      <c r="I155" s="8">
        <v>0</v>
      </c>
      <c r="J155" s="8">
        <v>0.01</v>
      </c>
      <c r="K155" s="8">
        <v>0.1</v>
      </c>
      <c r="L155" s="8">
        <v>45.2</v>
      </c>
      <c r="M155" s="8">
        <v>87.2</v>
      </c>
      <c r="N155" s="8">
        <v>35.1</v>
      </c>
      <c r="O155" s="8">
        <v>0.01</v>
      </c>
    </row>
    <row r="156" spans="1:15">
      <c r="A156" s="17">
        <v>376</v>
      </c>
      <c r="B156" s="15" t="s">
        <v>27</v>
      </c>
      <c r="C156" s="13">
        <v>200</v>
      </c>
      <c r="D156" s="6">
        <v>0.1</v>
      </c>
      <c r="E156" s="6">
        <v>0</v>
      </c>
      <c r="F156" s="6">
        <v>15</v>
      </c>
      <c r="G156" s="6">
        <v>60.4</v>
      </c>
      <c r="H156" s="6">
        <v>0</v>
      </c>
      <c r="I156" s="6">
        <v>0</v>
      </c>
      <c r="J156" s="6">
        <v>0.01</v>
      </c>
      <c r="K156" s="6">
        <v>0.1</v>
      </c>
      <c r="L156" s="6">
        <v>5.25</v>
      </c>
      <c r="M156" s="6">
        <v>8.24</v>
      </c>
      <c r="N156" s="6">
        <v>4.4000000000000004</v>
      </c>
      <c r="O156" s="6">
        <v>0.82</v>
      </c>
    </row>
    <row r="157" spans="1:15">
      <c r="A157" s="13"/>
      <c r="B157" s="14" t="s">
        <v>18</v>
      </c>
      <c r="C157" s="10">
        <v>300</v>
      </c>
      <c r="D157" s="27">
        <f>SUM(D155:D156)</f>
        <v>6.6</v>
      </c>
      <c r="E157" s="27">
        <f>SUM(E155:E156)</f>
        <v>8.1</v>
      </c>
      <c r="F157" s="27">
        <f>SUM(F155:F156)</f>
        <v>35</v>
      </c>
      <c r="G157" s="27">
        <f>SUM(G155:G156)</f>
        <v>235.4</v>
      </c>
      <c r="H157" s="27">
        <v>0</v>
      </c>
      <c r="I157" s="27">
        <f>SUM(I155:I156)</f>
        <v>0</v>
      </c>
      <c r="J157" s="27">
        <v>0.02</v>
      </c>
      <c r="K157" s="27">
        <f>SUM(K155:K156)</f>
        <v>0.2</v>
      </c>
      <c r="L157" s="27">
        <f>SUM(L155:L156)</f>
        <v>50.45</v>
      </c>
      <c r="M157" s="27">
        <f>SUM(M155:M156)</f>
        <v>95.44</v>
      </c>
      <c r="N157" s="27">
        <f>SUM(N155:N156)</f>
        <v>39.5</v>
      </c>
      <c r="O157" s="27">
        <f>SUM(O155:O156)</f>
        <v>0.83</v>
      </c>
    </row>
    <row r="158" spans="1:15" ht="20.25">
      <c r="A158" s="13"/>
      <c r="B158" s="7" t="s">
        <v>23</v>
      </c>
      <c r="C158" s="10"/>
      <c r="D158" s="26">
        <f>D144+D153+D157</f>
        <v>53.030000000000008</v>
      </c>
      <c r="E158" s="26">
        <f>E144+E153+E157</f>
        <v>56.19</v>
      </c>
      <c r="F158" s="26">
        <f>F144+F153+F157</f>
        <v>236.38</v>
      </c>
      <c r="G158" s="26">
        <f>G144+G153+G157</f>
        <v>1647.27</v>
      </c>
      <c r="H158" s="26">
        <f>H144+H153</f>
        <v>21.14</v>
      </c>
      <c r="I158" s="26">
        <f>I144+I153</f>
        <v>0.37</v>
      </c>
      <c r="J158" s="26">
        <f t="shared" ref="J158:O158" si="20">J144+J153+J157</f>
        <v>0.57000000000000006</v>
      </c>
      <c r="K158" s="26">
        <f t="shared" si="20"/>
        <v>84.889999999999986</v>
      </c>
      <c r="L158" s="26">
        <f t="shared" si="20"/>
        <v>454.59</v>
      </c>
      <c r="M158" s="26">
        <f t="shared" si="20"/>
        <v>547.15000000000009</v>
      </c>
      <c r="N158" s="26">
        <f t="shared" si="20"/>
        <v>225.22</v>
      </c>
      <c r="O158" s="26">
        <f t="shared" si="20"/>
        <v>10.52</v>
      </c>
    </row>
    <row r="159" spans="1:15">
      <c r="A159" s="13"/>
      <c r="B159" s="13"/>
      <c r="C159" s="10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>
      <c r="A160" s="13"/>
      <c r="B160" s="12" t="s">
        <v>47</v>
      </c>
      <c r="C160" s="10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>
      <c r="A161" s="13"/>
      <c r="B161" s="14" t="s">
        <v>16</v>
      </c>
      <c r="C161" s="10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4.25" customHeight="1">
      <c r="A162" s="13">
        <v>2</v>
      </c>
      <c r="B162" s="15" t="s">
        <v>90</v>
      </c>
      <c r="C162" s="13" t="s">
        <v>76</v>
      </c>
      <c r="D162" s="6">
        <v>1.2</v>
      </c>
      <c r="E162" s="6">
        <v>3.69</v>
      </c>
      <c r="F162" s="6">
        <v>6.9</v>
      </c>
      <c r="G162" s="6">
        <v>156</v>
      </c>
      <c r="H162" s="6">
        <v>0</v>
      </c>
      <c r="I162" s="6">
        <v>0.02</v>
      </c>
      <c r="J162" s="6">
        <v>0</v>
      </c>
      <c r="K162" s="6">
        <v>17.5</v>
      </c>
      <c r="L162" s="6">
        <v>15.06</v>
      </c>
      <c r="M162" s="6">
        <v>27.67</v>
      </c>
      <c r="N162" s="6">
        <v>13.87</v>
      </c>
      <c r="O162" s="6">
        <v>0.95</v>
      </c>
    </row>
    <row r="163" spans="1:15" ht="30">
      <c r="A163" s="13">
        <v>188</v>
      </c>
      <c r="B163" s="20" t="s">
        <v>145</v>
      </c>
      <c r="C163" s="22" t="s">
        <v>58</v>
      </c>
      <c r="D163" s="8">
        <v>15.4</v>
      </c>
      <c r="E163" s="8">
        <v>13.5</v>
      </c>
      <c r="F163" s="8">
        <v>42.5</v>
      </c>
      <c r="G163" s="8">
        <v>235</v>
      </c>
      <c r="H163" s="8">
        <v>0</v>
      </c>
      <c r="I163" s="8">
        <v>4.8000000000000001E-2</v>
      </c>
      <c r="J163" s="8">
        <v>3.2000000000000001E-2</v>
      </c>
      <c r="K163" s="8">
        <v>48</v>
      </c>
      <c r="L163" s="8">
        <v>51.2</v>
      </c>
      <c r="M163" s="8">
        <v>36.799999999999997</v>
      </c>
      <c r="N163" s="8">
        <v>20.8</v>
      </c>
      <c r="O163" s="25">
        <v>0.48</v>
      </c>
    </row>
    <row r="164" spans="1:15">
      <c r="A164" s="13">
        <v>379</v>
      </c>
      <c r="B164" s="13" t="s">
        <v>83</v>
      </c>
      <c r="C164" s="10">
        <v>200</v>
      </c>
      <c r="D164" s="6">
        <v>0.25</v>
      </c>
      <c r="E164" s="6">
        <v>2.5</v>
      </c>
      <c r="F164" s="6">
        <v>15.3</v>
      </c>
      <c r="G164" s="6">
        <v>105</v>
      </c>
      <c r="H164" s="6">
        <v>0</v>
      </c>
      <c r="I164" s="6">
        <v>0.04</v>
      </c>
      <c r="J164" s="6">
        <v>0.04</v>
      </c>
      <c r="K164" s="6">
        <v>9.8000000000000007</v>
      </c>
      <c r="L164" s="6">
        <v>21.2</v>
      </c>
      <c r="M164" s="6">
        <v>11.96</v>
      </c>
      <c r="N164" s="6">
        <v>6.8</v>
      </c>
      <c r="O164" s="6">
        <v>0.52</v>
      </c>
    </row>
    <row r="165" spans="1:15">
      <c r="A165" s="13"/>
      <c r="B165" s="13" t="s">
        <v>127</v>
      </c>
      <c r="C165" s="13">
        <v>20</v>
      </c>
      <c r="D165" s="6">
        <v>1.58</v>
      </c>
      <c r="E165" s="6">
        <v>0.2</v>
      </c>
      <c r="F165" s="6">
        <v>9.66</v>
      </c>
      <c r="G165" s="6">
        <v>46.76</v>
      </c>
      <c r="H165" s="6"/>
      <c r="I165" s="6"/>
      <c r="J165" s="6"/>
      <c r="K165" s="6"/>
      <c r="L165" s="6"/>
      <c r="M165" s="6"/>
      <c r="N165" s="6"/>
      <c r="O165" s="6"/>
    </row>
    <row r="166" spans="1:15">
      <c r="A166" s="17"/>
      <c r="B166" s="13" t="s">
        <v>128</v>
      </c>
      <c r="C166" s="13">
        <v>20</v>
      </c>
      <c r="D166" s="6">
        <v>1.1200000000000001</v>
      </c>
      <c r="E166" s="6">
        <v>0.22</v>
      </c>
      <c r="F166" s="6">
        <v>9.8800000000000008</v>
      </c>
      <c r="G166" s="6">
        <v>45.98</v>
      </c>
      <c r="H166" s="6">
        <v>0</v>
      </c>
      <c r="I166" s="6">
        <v>0.06</v>
      </c>
      <c r="J166" s="6">
        <v>0.05</v>
      </c>
      <c r="K166" s="6">
        <v>0</v>
      </c>
      <c r="L166" s="6">
        <v>52.61</v>
      </c>
      <c r="M166" s="6">
        <v>101.5</v>
      </c>
      <c r="N166" s="6">
        <v>27.5</v>
      </c>
      <c r="O166" s="6">
        <v>0.75</v>
      </c>
    </row>
    <row r="167" spans="1:15">
      <c r="A167" s="17"/>
      <c r="B167" s="14" t="s">
        <v>18</v>
      </c>
      <c r="C167" s="31">
        <v>510</v>
      </c>
      <c r="D167" s="27">
        <f t="shared" ref="D167:O167" si="21">SUM(D162:D166)</f>
        <v>19.55</v>
      </c>
      <c r="E167" s="27">
        <f t="shared" si="21"/>
        <v>20.11</v>
      </c>
      <c r="F167" s="27">
        <f t="shared" si="21"/>
        <v>84.24</v>
      </c>
      <c r="G167" s="27">
        <f t="shared" si="21"/>
        <v>588.74</v>
      </c>
      <c r="H167" s="27">
        <f t="shared" si="21"/>
        <v>0</v>
      </c>
      <c r="I167" s="27">
        <f t="shared" si="21"/>
        <v>0.16800000000000001</v>
      </c>
      <c r="J167" s="27">
        <f t="shared" si="21"/>
        <v>0.12200000000000001</v>
      </c>
      <c r="K167" s="27">
        <f t="shared" si="21"/>
        <v>75.3</v>
      </c>
      <c r="L167" s="27">
        <f t="shared" si="21"/>
        <v>140.07</v>
      </c>
      <c r="M167" s="27">
        <f t="shared" si="21"/>
        <v>177.93</v>
      </c>
      <c r="N167" s="27">
        <f t="shared" si="21"/>
        <v>68.97</v>
      </c>
      <c r="O167" s="27">
        <f t="shared" si="21"/>
        <v>2.7</v>
      </c>
    </row>
    <row r="168" spans="1:15">
      <c r="A168" s="17"/>
      <c r="B168" s="14" t="s">
        <v>19</v>
      </c>
      <c r="C168" s="21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>
      <c r="A169" s="17">
        <v>67</v>
      </c>
      <c r="B169" s="13" t="s">
        <v>125</v>
      </c>
      <c r="C169" s="23">
        <v>60</v>
      </c>
      <c r="D169" s="6">
        <v>1.08</v>
      </c>
      <c r="E169" s="6">
        <v>3</v>
      </c>
      <c r="F169" s="6">
        <v>13.8</v>
      </c>
      <c r="G169" s="6">
        <v>86.4</v>
      </c>
      <c r="H169" s="6">
        <v>0</v>
      </c>
      <c r="I169" s="6">
        <v>0.02</v>
      </c>
      <c r="J169" s="6">
        <v>0</v>
      </c>
      <c r="K169" s="6">
        <v>7.64</v>
      </c>
      <c r="L169" s="6">
        <v>28.07</v>
      </c>
      <c r="M169" s="6">
        <v>31.25</v>
      </c>
      <c r="N169" s="6">
        <v>18.54</v>
      </c>
      <c r="O169" s="6">
        <v>1.2</v>
      </c>
    </row>
    <row r="170" spans="1:15" ht="30">
      <c r="A170" s="17">
        <v>82</v>
      </c>
      <c r="B170" s="15" t="s">
        <v>110</v>
      </c>
      <c r="C170" s="22" t="s">
        <v>105</v>
      </c>
      <c r="D170" s="6">
        <v>1.6</v>
      </c>
      <c r="E170" s="6">
        <v>5.3</v>
      </c>
      <c r="F170" s="6">
        <v>28</v>
      </c>
      <c r="G170" s="6">
        <v>155</v>
      </c>
      <c r="H170" s="6">
        <v>0.05</v>
      </c>
      <c r="I170" s="6">
        <v>0.15</v>
      </c>
      <c r="J170" s="6">
        <v>0.15</v>
      </c>
      <c r="K170" s="6">
        <v>0.08</v>
      </c>
      <c r="L170" s="6">
        <v>20.73</v>
      </c>
      <c r="M170" s="6">
        <v>20.29</v>
      </c>
      <c r="N170" s="6">
        <v>56.96</v>
      </c>
      <c r="O170" s="6">
        <v>19.760000000000002</v>
      </c>
    </row>
    <row r="171" spans="1:15">
      <c r="A171" s="17">
        <v>234</v>
      </c>
      <c r="B171" s="13" t="s">
        <v>95</v>
      </c>
      <c r="C171" s="22" t="s">
        <v>96</v>
      </c>
      <c r="D171" s="6">
        <v>18.3</v>
      </c>
      <c r="E171" s="6">
        <v>10.06</v>
      </c>
      <c r="F171" s="6">
        <v>20.13</v>
      </c>
      <c r="G171" s="6">
        <v>204</v>
      </c>
      <c r="H171" s="6">
        <v>1.72</v>
      </c>
      <c r="I171" s="6">
        <v>0.11</v>
      </c>
      <c r="J171" s="6">
        <v>0.09</v>
      </c>
      <c r="K171" s="6">
        <v>7.0000000000000007E-2</v>
      </c>
      <c r="L171" s="6">
        <v>32.25</v>
      </c>
      <c r="M171" s="6">
        <v>22.08</v>
      </c>
      <c r="N171" s="6">
        <v>65.67</v>
      </c>
      <c r="O171" s="6">
        <v>0.82</v>
      </c>
    </row>
    <row r="172" spans="1:15">
      <c r="A172" s="16">
        <v>312</v>
      </c>
      <c r="B172" s="10" t="s">
        <v>38</v>
      </c>
      <c r="C172" s="22">
        <v>150</v>
      </c>
      <c r="D172" s="8">
        <v>3.1</v>
      </c>
      <c r="E172" s="8">
        <v>9.1999999999999993</v>
      </c>
      <c r="F172" s="8">
        <v>15.8</v>
      </c>
      <c r="G172" s="8">
        <v>172</v>
      </c>
      <c r="H172" s="8">
        <v>0.01</v>
      </c>
      <c r="I172" s="8">
        <v>0.04</v>
      </c>
      <c r="J172" s="8">
        <v>0.03</v>
      </c>
      <c r="K172" s="8">
        <v>7.0000000000000007E-2</v>
      </c>
      <c r="L172" s="8">
        <v>27.7</v>
      </c>
      <c r="M172" s="8">
        <v>59.11</v>
      </c>
      <c r="N172" s="8">
        <v>5.19</v>
      </c>
      <c r="O172" s="8">
        <v>0.25</v>
      </c>
    </row>
    <row r="173" spans="1:15">
      <c r="A173" s="17">
        <v>349</v>
      </c>
      <c r="B173" s="13" t="s">
        <v>99</v>
      </c>
      <c r="C173" s="23">
        <v>200</v>
      </c>
      <c r="D173" s="6">
        <v>0.1</v>
      </c>
      <c r="E173" s="6">
        <v>0</v>
      </c>
      <c r="F173" s="6">
        <v>15</v>
      </c>
      <c r="G173" s="6">
        <v>90.4</v>
      </c>
      <c r="H173" s="6">
        <v>0</v>
      </c>
      <c r="I173" s="6">
        <v>0</v>
      </c>
      <c r="J173" s="6">
        <v>0.01</v>
      </c>
      <c r="K173" s="6">
        <v>0.1</v>
      </c>
      <c r="L173" s="6">
        <v>5.25</v>
      </c>
      <c r="M173" s="6">
        <v>8.24</v>
      </c>
      <c r="N173" s="6">
        <v>4.4000000000000004</v>
      </c>
      <c r="O173" s="6">
        <v>0.82</v>
      </c>
    </row>
    <row r="174" spans="1:15">
      <c r="A174" s="17"/>
      <c r="B174" s="13" t="s">
        <v>127</v>
      </c>
      <c r="C174" s="13">
        <v>20</v>
      </c>
      <c r="D174" s="6">
        <v>1.58</v>
      </c>
      <c r="E174" s="6">
        <v>0.2</v>
      </c>
      <c r="F174" s="6">
        <v>9.66</v>
      </c>
      <c r="G174" s="6">
        <v>46.76</v>
      </c>
      <c r="H174" s="6"/>
      <c r="I174" s="6"/>
      <c r="J174" s="6"/>
      <c r="K174" s="6"/>
      <c r="L174" s="6"/>
      <c r="M174" s="6"/>
      <c r="N174" s="6"/>
      <c r="O174" s="6"/>
    </row>
    <row r="175" spans="1:15">
      <c r="A175" s="17"/>
      <c r="B175" s="13" t="s">
        <v>129</v>
      </c>
      <c r="C175" s="13">
        <v>30</v>
      </c>
      <c r="D175" s="6">
        <v>1.68</v>
      </c>
      <c r="E175" s="6">
        <v>0.33</v>
      </c>
      <c r="F175" s="6">
        <v>14.82</v>
      </c>
      <c r="G175" s="6">
        <v>68.97</v>
      </c>
      <c r="H175" s="6">
        <v>0</v>
      </c>
      <c r="I175" s="6">
        <v>0.06</v>
      </c>
      <c r="J175" s="6">
        <v>0.05</v>
      </c>
      <c r="K175" s="6">
        <v>0</v>
      </c>
      <c r="L175" s="6">
        <v>52.61</v>
      </c>
      <c r="M175" s="6">
        <v>101.5</v>
      </c>
      <c r="N175" s="6">
        <v>27.5</v>
      </c>
      <c r="O175" s="6">
        <v>0.75</v>
      </c>
    </row>
    <row r="176" spans="1:15">
      <c r="A176" s="17"/>
      <c r="B176" s="13" t="s">
        <v>30</v>
      </c>
      <c r="C176" s="22">
        <v>3.5000000000000003E-2</v>
      </c>
      <c r="D176" s="6"/>
      <c r="E176" s="6"/>
      <c r="F176" s="6"/>
      <c r="G176" s="6"/>
      <c r="H176" s="6"/>
      <c r="I176" s="6"/>
      <c r="J176" s="6"/>
      <c r="K176" s="6">
        <v>3.5000000000000003E-2</v>
      </c>
      <c r="L176" s="6"/>
      <c r="M176" s="6"/>
      <c r="N176" s="6"/>
      <c r="O176" s="6"/>
    </row>
    <row r="177" spans="1:15">
      <c r="A177" s="17"/>
      <c r="B177" s="14" t="s">
        <v>18</v>
      </c>
      <c r="C177" s="22">
        <v>746</v>
      </c>
      <c r="D177" s="27">
        <f t="shared" ref="D177:O177" si="22">SUM(D169:D176)</f>
        <v>27.440000000000005</v>
      </c>
      <c r="E177" s="27">
        <f t="shared" si="22"/>
        <v>28.089999999999996</v>
      </c>
      <c r="F177" s="27">
        <f t="shared" si="22"/>
        <v>117.20999999999998</v>
      </c>
      <c r="G177" s="27">
        <f t="shared" si="22"/>
        <v>823.53</v>
      </c>
      <c r="H177" s="27">
        <f t="shared" si="22"/>
        <v>1.78</v>
      </c>
      <c r="I177" s="27">
        <f t="shared" si="22"/>
        <v>0.37999999999999995</v>
      </c>
      <c r="J177" s="27">
        <f t="shared" si="22"/>
        <v>0.33</v>
      </c>
      <c r="K177" s="27">
        <f t="shared" si="22"/>
        <v>7.9950000000000001</v>
      </c>
      <c r="L177" s="27">
        <f t="shared" si="22"/>
        <v>166.61</v>
      </c>
      <c r="M177" s="27">
        <f t="shared" si="22"/>
        <v>242.47000000000003</v>
      </c>
      <c r="N177" s="27">
        <f t="shared" si="22"/>
        <v>178.26000000000002</v>
      </c>
      <c r="O177" s="27">
        <f t="shared" si="22"/>
        <v>23.6</v>
      </c>
    </row>
    <row r="178" spans="1:15">
      <c r="A178" s="17"/>
      <c r="B178" s="14" t="s">
        <v>22</v>
      </c>
      <c r="C178" s="22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>
      <c r="A179" s="17">
        <v>424</v>
      </c>
      <c r="B179" s="15" t="s">
        <v>97</v>
      </c>
      <c r="C179" s="34" t="s">
        <v>106</v>
      </c>
      <c r="D179" s="6">
        <v>4.4000000000000004</v>
      </c>
      <c r="E179" s="6">
        <v>5.5</v>
      </c>
      <c r="F179" s="6">
        <v>26</v>
      </c>
      <c r="G179" s="6">
        <v>125</v>
      </c>
      <c r="H179" s="8">
        <v>0</v>
      </c>
      <c r="I179" s="8">
        <v>0</v>
      </c>
      <c r="J179" s="8">
        <v>0.01</v>
      </c>
      <c r="K179" s="8">
        <v>0.1</v>
      </c>
      <c r="L179" s="8">
        <v>45.2</v>
      </c>
      <c r="M179" s="8">
        <v>87.2</v>
      </c>
      <c r="N179" s="8">
        <v>35.1</v>
      </c>
      <c r="O179" s="8">
        <v>0.01</v>
      </c>
    </row>
    <row r="180" spans="1:15">
      <c r="A180" s="17">
        <v>386</v>
      </c>
      <c r="B180" s="10" t="s">
        <v>54</v>
      </c>
      <c r="C180" s="22">
        <v>200</v>
      </c>
      <c r="D180" s="8">
        <v>2.7</v>
      </c>
      <c r="E180" s="8">
        <v>2.5</v>
      </c>
      <c r="F180" s="8">
        <v>7.6</v>
      </c>
      <c r="G180" s="8">
        <v>110</v>
      </c>
      <c r="H180" s="8">
        <v>0.04</v>
      </c>
      <c r="I180" s="8">
        <v>0.06</v>
      </c>
      <c r="J180" s="8">
        <v>0.34</v>
      </c>
      <c r="K180" s="8">
        <v>1.4</v>
      </c>
      <c r="L180" s="8">
        <v>240</v>
      </c>
      <c r="M180" s="8">
        <v>190</v>
      </c>
      <c r="N180" s="8">
        <v>28</v>
      </c>
      <c r="O180" s="8">
        <v>0.2</v>
      </c>
    </row>
    <row r="181" spans="1:15">
      <c r="A181" s="17"/>
      <c r="B181" s="14" t="s">
        <v>18</v>
      </c>
      <c r="C181" s="22">
        <v>300</v>
      </c>
      <c r="D181" s="26">
        <f t="shared" ref="D181:O181" si="23">SUM(D179:D180)</f>
        <v>7.1000000000000005</v>
      </c>
      <c r="E181" s="26">
        <f t="shared" si="23"/>
        <v>8</v>
      </c>
      <c r="F181" s="26">
        <f t="shared" si="23"/>
        <v>33.6</v>
      </c>
      <c r="G181" s="26">
        <f t="shared" si="23"/>
        <v>235</v>
      </c>
      <c r="H181" s="26">
        <f t="shared" si="23"/>
        <v>0.04</v>
      </c>
      <c r="I181" s="26">
        <f t="shared" si="23"/>
        <v>0.06</v>
      </c>
      <c r="J181" s="26">
        <f t="shared" si="23"/>
        <v>0.35000000000000003</v>
      </c>
      <c r="K181" s="26">
        <f t="shared" si="23"/>
        <v>1.5</v>
      </c>
      <c r="L181" s="26">
        <f t="shared" si="23"/>
        <v>285.2</v>
      </c>
      <c r="M181" s="26">
        <f t="shared" si="23"/>
        <v>277.2</v>
      </c>
      <c r="N181" s="8">
        <f t="shared" si="23"/>
        <v>63.1</v>
      </c>
      <c r="O181" s="8">
        <f t="shared" si="23"/>
        <v>0.21000000000000002</v>
      </c>
    </row>
    <row r="182" spans="1:15" ht="20.25">
      <c r="A182" s="17"/>
      <c r="B182" s="7" t="s">
        <v>23</v>
      </c>
      <c r="C182" s="21"/>
      <c r="D182" s="26">
        <f>D167+D177+D181</f>
        <v>54.090000000000011</v>
      </c>
      <c r="E182" s="26">
        <f>E167+E177+E181</f>
        <v>56.199999999999996</v>
      </c>
      <c r="F182" s="26">
        <f>F167+F177+F181</f>
        <v>235.04999999999998</v>
      </c>
      <c r="G182" s="26">
        <f>G167+G177+G181</f>
        <v>1647.27</v>
      </c>
      <c r="H182" s="26">
        <f>H167+H177</f>
        <v>1.78</v>
      </c>
      <c r="I182" s="26">
        <f>I167+I177</f>
        <v>0.54799999999999993</v>
      </c>
      <c r="J182" s="26">
        <f t="shared" ref="J182:O182" si="24">J167+J177+J181</f>
        <v>0.80200000000000005</v>
      </c>
      <c r="K182" s="26">
        <f t="shared" si="24"/>
        <v>84.795000000000002</v>
      </c>
      <c r="L182" s="26">
        <f t="shared" si="24"/>
        <v>591.88</v>
      </c>
      <c r="M182" s="26">
        <f t="shared" si="24"/>
        <v>697.6</v>
      </c>
      <c r="N182" s="26">
        <f t="shared" si="24"/>
        <v>310.33000000000004</v>
      </c>
      <c r="O182" s="26">
        <f t="shared" si="24"/>
        <v>26.51</v>
      </c>
    </row>
    <row r="183" spans="1:15">
      <c r="A183" s="17"/>
      <c r="B183" s="17"/>
      <c r="C183" s="21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>
      <c r="A184" s="17"/>
      <c r="B184" s="18" t="s">
        <v>48</v>
      </c>
      <c r="C184" s="21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>
      <c r="A185" s="17"/>
      <c r="B185" s="19" t="s">
        <v>16</v>
      </c>
      <c r="C185" s="21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30">
      <c r="A186" s="17">
        <v>54</v>
      </c>
      <c r="B186" s="15" t="s">
        <v>163</v>
      </c>
      <c r="C186" s="22">
        <v>60</v>
      </c>
      <c r="D186" s="8">
        <v>2.6</v>
      </c>
      <c r="E186" s="8">
        <v>4.5999999999999996</v>
      </c>
      <c r="F186" s="8">
        <v>19.3</v>
      </c>
      <c r="G186" s="8">
        <v>99</v>
      </c>
      <c r="H186" s="6">
        <v>0.05</v>
      </c>
      <c r="I186" s="6">
        <v>0.24</v>
      </c>
      <c r="J186" s="6">
        <v>0.03</v>
      </c>
      <c r="K186" s="6">
        <v>0</v>
      </c>
      <c r="L186" s="6">
        <v>143.30000000000001</v>
      </c>
      <c r="M186" s="6">
        <v>89.1</v>
      </c>
      <c r="N186" s="6">
        <v>15.3</v>
      </c>
      <c r="O186" s="6">
        <v>0.35</v>
      </c>
    </row>
    <row r="187" spans="1:15">
      <c r="A187" s="17">
        <v>268</v>
      </c>
      <c r="B187" s="20" t="s">
        <v>86</v>
      </c>
      <c r="C187" s="22" t="s">
        <v>93</v>
      </c>
      <c r="D187" s="8">
        <v>7.5</v>
      </c>
      <c r="E187" s="8">
        <v>9.65</v>
      </c>
      <c r="F187" s="8">
        <v>18</v>
      </c>
      <c r="G187" s="8">
        <v>135</v>
      </c>
      <c r="H187" s="8">
        <v>0.02</v>
      </c>
      <c r="I187" s="8">
        <v>0.13</v>
      </c>
      <c r="J187" s="8">
        <v>0.2</v>
      </c>
      <c r="K187" s="8">
        <v>0.28999999999999998</v>
      </c>
      <c r="L187" s="8">
        <v>111.22</v>
      </c>
      <c r="M187" s="8">
        <v>145</v>
      </c>
      <c r="N187" s="8">
        <v>35.590000000000003</v>
      </c>
      <c r="O187" s="8">
        <v>2.4900000000000002</v>
      </c>
    </row>
    <row r="188" spans="1:15">
      <c r="A188" s="17">
        <v>171</v>
      </c>
      <c r="B188" s="20" t="s">
        <v>35</v>
      </c>
      <c r="C188" s="23">
        <v>150</v>
      </c>
      <c r="D188" s="8">
        <v>3.58</v>
      </c>
      <c r="E188" s="8">
        <v>2.68</v>
      </c>
      <c r="F188" s="8">
        <v>19</v>
      </c>
      <c r="G188" s="8">
        <v>172</v>
      </c>
      <c r="H188" s="8">
        <v>0.02</v>
      </c>
      <c r="I188" s="8">
        <v>0.02</v>
      </c>
      <c r="J188" s="8">
        <v>0.13</v>
      </c>
      <c r="K188" s="8">
        <v>0.6</v>
      </c>
      <c r="L188" s="8">
        <v>121</v>
      </c>
      <c r="M188" s="8">
        <v>91</v>
      </c>
      <c r="N188" s="8">
        <v>14</v>
      </c>
      <c r="O188" s="8">
        <v>0.1</v>
      </c>
    </row>
    <row r="189" spans="1:15">
      <c r="A189" s="17">
        <v>382</v>
      </c>
      <c r="B189" s="20" t="s">
        <v>27</v>
      </c>
      <c r="C189" s="23">
        <v>200</v>
      </c>
      <c r="D189" s="8">
        <v>3.58</v>
      </c>
      <c r="E189" s="8">
        <v>2.68</v>
      </c>
      <c r="F189" s="8">
        <v>8.1999999999999993</v>
      </c>
      <c r="G189" s="8">
        <v>90</v>
      </c>
      <c r="H189" s="8">
        <v>0.02</v>
      </c>
      <c r="I189" s="8">
        <v>0.02</v>
      </c>
      <c r="J189" s="8">
        <v>0.13</v>
      </c>
      <c r="K189" s="8">
        <v>0.6</v>
      </c>
      <c r="L189" s="8">
        <v>121</v>
      </c>
      <c r="M189" s="8">
        <v>91</v>
      </c>
      <c r="N189" s="8">
        <v>14</v>
      </c>
      <c r="O189" s="8">
        <v>0.1</v>
      </c>
    </row>
    <row r="190" spans="1:15">
      <c r="A190" s="17"/>
      <c r="B190" s="13" t="s">
        <v>127</v>
      </c>
      <c r="C190" s="13">
        <v>20</v>
      </c>
      <c r="D190" s="6">
        <v>1.58</v>
      </c>
      <c r="E190" s="6">
        <v>0.2</v>
      </c>
      <c r="F190" s="6">
        <v>9.66</v>
      </c>
      <c r="G190" s="6">
        <v>46.76</v>
      </c>
      <c r="H190" s="8"/>
      <c r="I190" s="8"/>
      <c r="J190" s="8"/>
      <c r="K190" s="8"/>
      <c r="L190" s="8"/>
      <c r="M190" s="8"/>
      <c r="N190" s="8"/>
      <c r="O190" s="8"/>
    </row>
    <row r="191" spans="1:15">
      <c r="A191" s="13"/>
      <c r="B191" s="13" t="s">
        <v>128</v>
      </c>
      <c r="C191" s="13">
        <v>20</v>
      </c>
      <c r="D191" s="6">
        <v>1.1200000000000001</v>
      </c>
      <c r="E191" s="6">
        <v>0.22</v>
      </c>
      <c r="F191" s="6">
        <v>9.8800000000000008</v>
      </c>
      <c r="G191" s="6">
        <v>45.98</v>
      </c>
      <c r="H191" s="6">
        <v>0</v>
      </c>
      <c r="I191" s="6">
        <v>0.05</v>
      </c>
      <c r="J191" s="6">
        <v>0.04</v>
      </c>
      <c r="K191" s="6">
        <v>0</v>
      </c>
      <c r="L191" s="6">
        <v>41.5</v>
      </c>
      <c r="M191" s="6">
        <v>56</v>
      </c>
      <c r="N191" s="6">
        <v>10.5</v>
      </c>
      <c r="O191" s="6">
        <v>0.5</v>
      </c>
    </row>
    <row r="192" spans="1:15">
      <c r="A192" s="17"/>
      <c r="B192" s="19" t="s">
        <v>18</v>
      </c>
      <c r="C192" s="22">
        <v>574</v>
      </c>
      <c r="D192" s="26">
        <f t="shared" ref="D192:O192" si="25">SUM(D186:D191)</f>
        <v>19.959999999999997</v>
      </c>
      <c r="E192" s="26">
        <f t="shared" si="25"/>
        <v>20.029999999999998</v>
      </c>
      <c r="F192" s="26">
        <f t="shared" si="25"/>
        <v>84.039999999999992</v>
      </c>
      <c r="G192" s="26">
        <f t="shared" si="25"/>
        <v>588.74</v>
      </c>
      <c r="H192" s="26">
        <f t="shared" si="25"/>
        <v>0.11000000000000001</v>
      </c>
      <c r="I192" s="26">
        <f t="shared" si="25"/>
        <v>0.46</v>
      </c>
      <c r="J192" s="26">
        <f t="shared" si="25"/>
        <v>0.53</v>
      </c>
      <c r="K192" s="26">
        <f t="shared" si="25"/>
        <v>1.4899999999999998</v>
      </c>
      <c r="L192" s="26">
        <f t="shared" si="25"/>
        <v>538.02</v>
      </c>
      <c r="M192" s="26">
        <f t="shared" si="25"/>
        <v>472.1</v>
      </c>
      <c r="N192" s="26">
        <f t="shared" si="25"/>
        <v>89.39</v>
      </c>
      <c r="O192" s="26">
        <f t="shared" si="25"/>
        <v>3.5400000000000005</v>
      </c>
    </row>
    <row r="193" spans="1:15">
      <c r="A193" s="17"/>
      <c r="B193" s="19" t="s">
        <v>19</v>
      </c>
      <c r="C193" s="21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30">
      <c r="A194" s="17">
        <v>42</v>
      </c>
      <c r="B194" s="15" t="s">
        <v>150</v>
      </c>
      <c r="C194" s="22">
        <v>60</v>
      </c>
      <c r="D194" s="8">
        <v>0.84</v>
      </c>
      <c r="E194" s="8">
        <v>1.8</v>
      </c>
      <c r="F194" s="8">
        <v>5.16</v>
      </c>
      <c r="G194" s="8">
        <v>123</v>
      </c>
      <c r="H194" s="6">
        <v>0</v>
      </c>
      <c r="I194" s="6">
        <v>0.01</v>
      </c>
      <c r="J194" s="6">
        <v>0.01</v>
      </c>
      <c r="K194" s="6">
        <v>5.71</v>
      </c>
      <c r="L194" s="6">
        <v>25.74</v>
      </c>
      <c r="M194" s="6">
        <v>48.59</v>
      </c>
      <c r="N194" s="6">
        <v>19.64</v>
      </c>
      <c r="O194" s="6">
        <v>0.89</v>
      </c>
    </row>
    <row r="195" spans="1:15">
      <c r="A195" s="17">
        <v>88</v>
      </c>
      <c r="B195" s="13" t="s">
        <v>108</v>
      </c>
      <c r="C195" s="23" t="s">
        <v>105</v>
      </c>
      <c r="D195" s="8">
        <v>6.46</v>
      </c>
      <c r="E195" s="8">
        <v>7.9</v>
      </c>
      <c r="F195" s="8">
        <v>25.2</v>
      </c>
      <c r="G195" s="8">
        <v>189</v>
      </c>
      <c r="H195" s="6">
        <v>0.16</v>
      </c>
      <c r="I195" s="6">
        <v>0.05</v>
      </c>
      <c r="J195" s="6">
        <v>0.05</v>
      </c>
      <c r="K195" s="6">
        <v>19.87</v>
      </c>
      <c r="L195" s="6">
        <v>39.43</v>
      </c>
      <c r="M195" s="6">
        <v>21.63</v>
      </c>
      <c r="N195" s="6">
        <v>43.87</v>
      </c>
      <c r="O195" s="6">
        <v>26.62</v>
      </c>
    </row>
    <row r="196" spans="1:15">
      <c r="A196" s="17">
        <v>291</v>
      </c>
      <c r="B196" s="13" t="s">
        <v>41</v>
      </c>
      <c r="C196" s="22" t="s">
        <v>89</v>
      </c>
      <c r="D196" s="8">
        <v>17</v>
      </c>
      <c r="E196" s="8">
        <v>17.8</v>
      </c>
      <c r="F196" s="8">
        <v>32.58</v>
      </c>
      <c r="G196" s="8">
        <v>276</v>
      </c>
      <c r="H196" s="8">
        <v>0.02</v>
      </c>
      <c r="I196" s="8">
        <v>0.03</v>
      </c>
      <c r="J196" s="8">
        <v>0.04</v>
      </c>
      <c r="K196" s="8">
        <v>0.08</v>
      </c>
      <c r="L196" s="8">
        <v>28.12</v>
      </c>
      <c r="M196" s="8">
        <v>89.25</v>
      </c>
      <c r="N196" s="8">
        <v>13.8</v>
      </c>
      <c r="O196" s="8">
        <v>0.24</v>
      </c>
    </row>
    <row r="197" spans="1:15">
      <c r="A197" s="17"/>
      <c r="B197" s="13" t="s">
        <v>30</v>
      </c>
      <c r="C197" s="22">
        <v>3.5000000000000003E-2</v>
      </c>
      <c r="D197" s="8"/>
      <c r="E197" s="8"/>
      <c r="F197" s="8"/>
      <c r="G197" s="8"/>
      <c r="H197" s="6"/>
      <c r="I197" s="6"/>
      <c r="J197" s="6"/>
      <c r="K197" s="6">
        <v>3.5000000000000003E-2</v>
      </c>
      <c r="L197" s="6"/>
      <c r="M197" s="6"/>
      <c r="N197" s="6"/>
      <c r="O197" s="6"/>
    </row>
    <row r="198" spans="1:15">
      <c r="A198" s="17">
        <v>342</v>
      </c>
      <c r="B198" s="13" t="s">
        <v>162</v>
      </c>
      <c r="C198" s="22">
        <v>200</v>
      </c>
      <c r="D198" s="8">
        <v>0.2</v>
      </c>
      <c r="E198" s="8">
        <v>0</v>
      </c>
      <c r="F198" s="8">
        <v>29.74</v>
      </c>
      <c r="G198" s="8">
        <v>119.8</v>
      </c>
      <c r="H198" s="8">
        <v>0</v>
      </c>
      <c r="I198" s="8">
        <v>0</v>
      </c>
      <c r="J198" s="8">
        <v>0.02</v>
      </c>
      <c r="K198" s="8">
        <v>20</v>
      </c>
      <c r="L198" s="8">
        <v>2.72</v>
      </c>
      <c r="M198" s="8">
        <v>18</v>
      </c>
      <c r="N198" s="8">
        <v>10</v>
      </c>
      <c r="O198" s="8">
        <v>0.12</v>
      </c>
    </row>
    <row r="199" spans="1:15">
      <c r="A199" s="17"/>
      <c r="B199" s="13" t="s">
        <v>127</v>
      </c>
      <c r="C199" s="13">
        <v>20</v>
      </c>
      <c r="D199" s="6">
        <v>1.58</v>
      </c>
      <c r="E199" s="6">
        <v>0.2</v>
      </c>
      <c r="F199" s="6">
        <v>9.66</v>
      </c>
      <c r="G199" s="6">
        <v>46.76</v>
      </c>
      <c r="H199" s="8"/>
      <c r="I199" s="8"/>
      <c r="J199" s="8"/>
      <c r="K199" s="8"/>
      <c r="L199" s="8"/>
      <c r="M199" s="8"/>
      <c r="N199" s="8"/>
      <c r="O199" s="8"/>
    </row>
    <row r="200" spans="1:15">
      <c r="A200" s="17"/>
      <c r="B200" s="13" t="s">
        <v>129</v>
      </c>
      <c r="C200" s="13">
        <v>30</v>
      </c>
      <c r="D200" s="6">
        <v>1.68</v>
      </c>
      <c r="E200" s="6">
        <v>0.33</v>
      </c>
      <c r="F200" s="6">
        <v>14.82</v>
      </c>
      <c r="G200" s="6">
        <v>68.97</v>
      </c>
      <c r="H200" s="6">
        <v>0</v>
      </c>
      <c r="I200" s="6">
        <v>0.06</v>
      </c>
      <c r="J200" s="6">
        <v>0.05</v>
      </c>
      <c r="K200" s="6">
        <v>0</v>
      </c>
      <c r="L200" s="6">
        <v>52.61</v>
      </c>
      <c r="M200" s="6">
        <v>101.5</v>
      </c>
      <c r="N200" s="6">
        <v>27.5</v>
      </c>
      <c r="O200" s="6">
        <v>0.75</v>
      </c>
    </row>
    <row r="201" spans="1:15">
      <c r="A201" s="17"/>
      <c r="B201" s="14" t="s">
        <v>18</v>
      </c>
      <c r="C201" s="22">
        <v>754</v>
      </c>
      <c r="D201" s="26">
        <f t="shared" ref="D201:O201" si="26">SUM(D194:D200)</f>
        <v>27.759999999999998</v>
      </c>
      <c r="E201" s="26">
        <f t="shared" si="26"/>
        <v>28.029999999999998</v>
      </c>
      <c r="F201" s="26">
        <f t="shared" si="26"/>
        <v>117.16</v>
      </c>
      <c r="G201" s="26">
        <f t="shared" si="26"/>
        <v>823.53</v>
      </c>
      <c r="H201" s="26">
        <f t="shared" si="26"/>
        <v>0.18</v>
      </c>
      <c r="I201" s="26">
        <f t="shared" si="26"/>
        <v>0.15</v>
      </c>
      <c r="J201" s="26">
        <f t="shared" si="26"/>
        <v>0.17</v>
      </c>
      <c r="K201" s="26">
        <f t="shared" si="26"/>
        <v>45.695</v>
      </c>
      <c r="L201" s="26">
        <f t="shared" si="26"/>
        <v>148.62</v>
      </c>
      <c r="M201" s="26">
        <f t="shared" si="26"/>
        <v>278.97000000000003</v>
      </c>
      <c r="N201" s="26">
        <f t="shared" si="26"/>
        <v>114.81</v>
      </c>
      <c r="O201" s="26">
        <f t="shared" si="26"/>
        <v>28.62</v>
      </c>
    </row>
    <row r="202" spans="1:15">
      <c r="A202" s="17"/>
      <c r="B202" s="14" t="s">
        <v>22</v>
      </c>
      <c r="C202" s="22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30">
      <c r="A203" s="17">
        <v>188</v>
      </c>
      <c r="B203" s="15" t="s">
        <v>145</v>
      </c>
      <c r="C203" s="22" t="s">
        <v>113</v>
      </c>
      <c r="D203" s="8">
        <v>7.8</v>
      </c>
      <c r="E203" s="8">
        <v>8.1999999999999993</v>
      </c>
      <c r="F203" s="8">
        <v>24.7</v>
      </c>
      <c r="G203" s="8">
        <v>145</v>
      </c>
      <c r="H203" s="8">
        <v>0.02</v>
      </c>
      <c r="I203" s="8">
        <v>7.0000000000000007E-2</v>
      </c>
      <c r="J203" s="8">
        <v>0.03</v>
      </c>
      <c r="K203" s="8"/>
      <c r="L203" s="8">
        <v>115.4</v>
      </c>
      <c r="M203" s="8">
        <v>255.35</v>
      </c>
      <c r="N203" s="8">
        <v>62.1</v>
      </c>
      <c r="O203" s="8">
        <v>2.94</v>
      </c>
    </row>
    <row r="204" spans="1:15">
      <c r="A204" s="17">
        <v>376</v>
      </c>
      <c r="B204" s="13" t="s">
        <v>27</v>
      </c>
      <c r="C204" s="22">
        <v>200</v>
      </c>
      <c r="D204" s="8">
        <v>0.2</v>
      </c>
      <c r="E204" s="8">
        <v>0</v>
      </c>
      <c r="F204" s="8">
        <v>9.6999999999999993</v>
      </c>
      <c r="G204" s="8">
        <v>89</v>
      </c>
      <c r="H204" s="8">
        <v>0</v>
      </c>
      <c r="I204" s="8">
        <v>0</v>
      </c>
      <c r="J204" s="8">
        <v>0.02</v>
      </c>
      <c r="K204" s="8">
        <v>20</v>
      </c>
      <c r="L204" s="8">
        <v>2.72</v>
      </c>
      <c r="M204" s="8">
        <v>18</v>
      </c>
      <c r="N204" s="8">
        <v>10</v>
      </c>
      <c r="O204" s="8">
        <v>0.12</v>
      </c>
    </row>
    <row r="205" spans="1:15">
      <c r="A205" s="17"/>
      <c r="B205" s="14" t="s">
        <v>18</v>
      </c>
      <c r="C205" s="30">
        <v>320</v>
      </c>
      <c r="D205" s="26">
        <f t="shared" ref="D205:O205" si="27">SUM(D203:D204)</f>
        <v>8</v>
      </c>
      <c r="E205" s="26">
        <f t="shared" si="27"/>
        <v>8.1999999999999993</v>
      </c>
      <c r="F205" s="26">
        <f t="shared" si="27"/>
        <v>34.4</v>
      </c>
      <c r="G205" s="26">
        <f t="shared" si="27"/>
        <v>234</v>
      </c>
      <c r="H205" s="26">
        <f t="shared" si="27"/>
        <v>0.02</v>
      </c>
      <c r="I205" s="26">
        <f t="shared" si="27"/>
        <v>7.0000000000000007E-2</v>
      </c>
      <c r="J205" s="26">
        <f t="shared" si="27"/>
        <v>0.05</v>
      </c>
      <c r="K205" s="26">
        <f t="shared" si="27"/>
        <v>20</v>
      </c>
      <c r="L205" s="26">
        <f t="shared" si="27"/>
        <v>118.12</v>
      </c>
      <c r="M205" s="26">
        <f t="shared" si="27"/>
        <v>273.35000000000002</v>
      </c>
      <c r="N205" s="26">
        <f t="shared" si="27"/>
        <v>72.099999999999994</v>
      </c>
      <c r="O205" s="26">
        <f t="shared" si="27"/>
        <v>3.06</v>
      </c>
    </row>
    <row r="206" spans="1:15" ht="20.25">
      <c r="A206" s="17"/>
      <c r="B206" s="7" t="s">
        <v>23</v>
      </c>
      <c r="C206" s="21"/>
      <c r="D206" s="26">
        <f t="shared" ref="D206:O206" si="28">D192+D201+D205</f>
        <v>55.72</v>
      </c>
      <c r="E206" s="26">
        <f t="shared" si="28"/>
        <v>56.259999999999991</v>
      </c>
      <c r="F206" s="26">
        <f t="shared" si="28"/>
        <v>235.6</v>
      </c>
      <c r="G206" s="26">
        <f t="shared" si="28"/>
        <v>1646.27</v>
      </c>
      <c r="H206" s="26">
        <f t="shared" si="28"/>
        <v>0.31000000000000005</v>
      </c>
      <c r="I206" s="26">
        <f t="shared" si="28"/>
        <v>0.67999999999999994</v>
      </c>
      <c r="J206" s="26">
        <f t="shared" si="28"/>
        <v>0.75000000000000011</v>
      </c>
      <c r="K206" s="26">
        <f t="shared" si="28"/>
        <v>67.185000000000002</v>
      </c>
      <c r="L206" s="26">
        <f t="shared" si="28"/>
        <v>804.76</v>
      </c>
      <c r="M206" s="26">
        <f t="shared" si="28"/>
        <v>1024.42</v>
      </c>
      <c r="N206" s="26">
        <f t="shared" si="28"/>
        <v>276.29999999999995</v>
      </c>
      <c r="O206" s="26">
        <f t="shared" si="28"/>
        <v>35.220000000000006</v>
      </c>
    </row>
    <row r="207" spans="1:15">
      <c r="A207" s="17"/>
      <c r="B207" s="17"/>
      <c r="C207" s="21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>
      <c r="A208" s="17"/>
      <c r="B208" s="14" t="s">
        <v>49</v>
      </c>
      <c r="C208" s="21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>
      <c r="A209" s="17"/>
      <c r="B209" s="14" t="s">
        <v>16</v>
      </c>
      <c r="C209" s="21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>
      <c r="A210" s="17">
        <v>1</v>
      </c>
      <c r="B210" s="10" t="s">
        <v>136</v>
      </c>
      <c r="C210" s="36" t="s">
        <v>71</v>
      </c>
      <c r="D210" s="8">
        <v>1.02</v>
      </c>
      <c r="E210" s="8">
        <v>2.76</v>
      </c>
      <c r="F210" s="8">
        <v>7.49</v>
      </c>
      <c r="G210" s="8">
        <v>116</v>
      </c>
      <c r="H210" s="8">
        <v>0.01</v>
      </c>
      <c r="I210" s="8">
        <v>0.02</v>
      </c>
      <c r="J210" s="8">
        <v>0.02</v>
      </c>
      <c r="K210" s="8">
        <v>5.52</v>
      </c>
      <c r="L210" s="8">
        <v>22.79</v>
      </c>
      <c r="M210" s="8">
        <v>38.39</v>
      </c>
      <c r="N210" s="8">
        <v>13.19</v>
      </c>
      <c r="O210" s="8">
        <v>0.61</v>
      </c>
    </row>
    <row r="211" spans="1:15">
      <c r="A211" s="17">
        <v>173</v>
      </c>
      <c r="B211" s="15" t="s">
        <v>148</v>
      </c>
      <c r="C211" s="22" t="s">
        <v>91</v>
      </c>
      <c r="D211" s="8">
        <v>12.7</v>
      </c>
      <c r="E211" s="8">
        <v>4.2</v>
      </c>
      <c r="F211" s="8">
        <v>15.8</v>
      </c>
      <c r="G211" s="8">
        <v>180</v>
      </c>
      <c r="H211" s="8">
        <v>0.03</v>
      </c>
      <c r="I211" s="8">
        <v>0.09</v>
      </c>
      <c r="J211" s="8">
        <v>0.09</v>
      </c>
      <c r="K211" s="8">
        <v>1.38</v>
      </c>
      <c r="L211" s="8">
        <v>28.03</v>
      </c>
      <c r="M211" s="8">
        <v>139.30000000000001</v>
      </c>
      <c r="N211" s="8">
        <v>19.989999999999998</v>
      </c>
      <c r="O211" s="8">
        <v>0.03</v>
      </c>
    </row>
    <row r="212" spans="1:15">
      <c r="A212" s="17"/>
      <c r="B212" s="15" t="s">
        <v>75</v>
      </c>
      <c r="C212" s="22">
        <v>30</v>
      </c>
      <c r="D212" s="8">
        <v>2.1</v>
      </c>
      <c r="E212" s="8">
        <v>12.5</v>
      </c>
      <c r="F212" s="8">
        <v>7.2</v>
      </c>
      <c r="G212" s="8">
        <v>85</v>
      </c>
      <c r="H212" s="8">
        <v>0</v>
      </c>
      <c r="I212" s="8">
        <v>0.04</v>
      </c>
      <c r="J212" s="8">
        <v>0.16</v>
      </c>
      <c r="K212" s="8">
        <v>5.4</v>
      </c>
      <c r="L212" s="8">
        <v>42</v>
      </c>
      <c r="M212" s="8">
        <v>67.5</v>
      </c>
      <c r="N212" s="8">
        <v>27</v>
      </c>
      <c r="O212" s="8">
        <v>0.24</v>
      </c>
    </row>
    <row r="213" spans="1:15">
      <c r="A213" s="16">
        <v>388</v>
      </c>
      <c r="B213" s="10" t="s">
        <v>39</v>
      </c>
      <c r="C213" s="22">
        <v>200</v>
      </c>
      <c r="D213" s="8">
        <v>1.04</v>
      </c>
      <c r="E213" s="8">
        <v>0.3</v>
      </c>
      <c r="F213" s="8">
        <v>34</v>
      </c>
      <c r="G213" s="8">
        <v>115</v>
      </c>
      <c r="H213" s="6">
        <v>0</v>
      </c>
      <c r="I213" s="6">
        <v>0.04</v>
      </c>
      <c r="J213" s="6">
        <v>0.04</v>
      </c>
      <c r="K213" s="6">
        <v>9.8000000000000007</v>
      </c>
      <c r="L213" s="6">
        <v>21.2</v>
      </c>
      <c r="M213" s="6">
        <v>11.96</v>
      </c>
      <c r="N213" s="6">
        <v>6.8</v>
      </c>
      <c r="O213" s="6">
        <v>0.52</v>
      </c>
    </row>
    <row r="214" spans="1:15">
      <c r="A214" s="16"/>
      <c r="B214" s="13" t="s">
        <v>127</v>
      </c>
      <c r="C214" s="13">
        <v>20</v>
      </c>
      <c r="D214" s="6">
        <v>1.58</v>
      </c>
      <c r="E214" s="6">
        <v>0.2</v>
      </c>
      <c r="F214" s="6">
        <v>9.66</v>
      </c>
      <c r="G214" s="6">
        <v>46.76</v>
      </c>
      <c r="H214" s="6"/>
      <c r="I214" s="6"/>
      <c r="J214" s="6"/>
      <c r="K214" s="6"/>
      <c r="L214" s="6"/>
      <c r="M214" s="6"/>
      <c r="N214" s="6"/>
      <c r="O214" s="6"/>
    </row>
    <row r="215" spans="1:15">
      <c r="A215" s="17"/>
      <c r="B215" s="13" t="s">
        <v>128</v>
      </c>
      <c r="C215" s="13">
        <v>20</v>
      </c>
      <c r="D215" s="6">
        <v>1.1200000000000001</v>
      </c>
      <c r="E215" s="6">
        <v>0.22</v>
      </c>
      <c r="F215" s="6">
        <v>9.8800000000000008</v>
      </c>
      <c r="G215" s="6">
        <v>45.98</v>
      </c>
      <c r="H215" s="6">
        <v>0</v>
      </c>
      <c r="I215" s="6">
        <v>0.05</v>
      </c>
      <c r="J215" s="6">
        <v>0.04</v>
      </c>
      <c r="K215" s="6">
        <v>0</v>
      </c>
      <c r="L215" s="6">
        <v>41.5</v>
      </c>
      <c r="M215" s="6">
        <v>56</v>
      </c>
      <c r="N215" s="6">
        <v>10.5</v>
      </c>
      <c r="O215" s="6">
        <v>0.5</v>
      </c>
    </row>
    <row r="216" spans="1:15">
      <c r="A216" s="17"/>
      <c r="B216" s="19" t="s">
        <v>18</v>
      </c>
      <c r="C216" s="31">
        <v>515</v>
      </c>
      <c r="D216" s="26">
        <f t="shared" ref="D216:O216" si="29">SUM(D210:D215)</f>
        <v>19.559999999999999</v>
      </c>
      <c r="E216" s="26">
        <f t="shared" si="29"/>
        <v>20.18</v>
      </c>
      <c r="F216" s="26">
        <f t="shared" si="29"/>
        <v>84.029999999999987</v>
      </c>
      <c r="G216" s="26">
        <f t="shared" si="29"/>
        <v>588.74</v>
      </c>
      <c r="H216" s="26">
        <f t="shared" si="29"/>
        <v>0.04</v>
      </c>
      <c r="I216" s="26">
        <f t="shared" si="29"/>
        <v>0.24</v>
      </c>
      <c r="J216" s="26">
        <f t="shared" si="29"/>
        <v>0.35</v>
      </c>
      <c r="K216" s="26">
        <f t="shared" si="29"/>
        <v>22.1</v>
      </c>
      <c r="L216" s="26">
        <f t="shared" si="29"/>
        <v>155.51999999999998</v>
      </c>
      <c r="M216" s="26">
        <f t="shared" si="29"/>
        <v>313.14999999999998</v>
      </c>
      <c r="N216" s="26">
        <f t="shared" si="29"/>
        <v>77.48</v>
      </c>
      <c r="O216" s="26">
        <f t="shared" si="29"/>
        <v>1.9</v>
      </c>
    </row>
    <row r="217" spans="1:15">
      <c r="A217" s="17"/>
      <c r="B217" s="19" t="s">
        <v>19</v>
      </c>
      <c r="C217" s="22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>
      <c r="A218" s="17">
        <v>52</v>
      </c>
      <c r="B218" s="15" t="s">
        <v>153</v>
      </c>
      <c r="C218" s="23">
        <v>60</v>
      </c>
      <c r="D218" s="8">
        <v>0.84</v>
      </c>
      <c r="E218" s="8">
        <v>1.56</v>
      </c>
      <c r="F218" s="8">
        <v>5.16</v>
      </c>
      <c r="G218" s="8">
        <v>125</v>
      </c>
      <c r="H218" s="6">
        <v>0</v>
      </c>
      <c r="I218" s="6">
        <v>0.02</v>
      </c>
      <c r="J218" s="6">
        <v>0</v>
      </c>
      <c r="K218" s="6">
        <v>17.5</v>
      </c>
      <c r="L218" s="6">
        <v>15.06</v>
      </c>
      <c r="M218" s="6">
        <v>27.67</v>
      </c>
      <c r="N218" s="6">
        <v>13.87</v>
      </c>
      <c r="O218" s="6">
        <v>0.95</v>
      </c>
    </row>
    <row r="219" spans="1:15">
      <c r="A219" s="17">
        <v>102</v>
      </c>
      <c r="B219" s="10" t="s">
        <v>42</v>
      </c>
      <c r="C219" s="23">
        <v>200</v>
      </c>
      <c r="D219" s="8">
        <v>4.0599999999999996</v>
      </c>
      <c r="E219" s="8">
        <v>4.28</v>
      </c>
      <c r="F219" s="8">
        <v>19.079999999999998</v>
      </c>
      <c r="G219" s="8">
        <v>185</v>
      </c>
      <c r="H219" s="8">
        <v>0.02</v>
      </c>
      <c r="I219" s="8">
        <v>0.22700000000000001</v>
      </c>
      <c r="J219" s="8">
        <v>7.2999999999999995E-2</v>
      </c>
      <c r="K219" s="8">
        <v>5.81</v>
      </c>
      <c r="L219" s="8">
        <v>35.299999999999997</v>
      </c>
      <c r="M219" s="8">
        <v>87.17</v>
      </c>
      <c r="N219" s="8">
        <v>71.55</v>
      </c>
      <c r="O219" s="8">
        <v>2.02</v>
      </c>
    </row>
    <row r="220" spans="1:15">
      <c r="A220" s="17">
        <v>290</v>
      </c>
      <c r="B220" s="10" t="s">
        <v>87</v>
      </c>
      <c r="C220" s="22" t="s">
        <v>93</v>
      </c>
      <c r="D220" s="8">
        <v>13.2</v>
      </c>
      <c r="E220" s="8">
        <v>12.6</v>
      </c>
      <c r="F220" s="8">
        <v>28.9</v>
      </c>
      <c r="G220" s="8">
        <v>268</v>
      </c>
      <c r="H220" s="8">
        <v>0</v>
      </c>
      <c r="I220" s="8">
        <v>0.06</v>
      </c>
      <c r="J220" s="8">
        <v>0.08</v>
      </c>
      <c r="K220" s="8">
        <v>3.56</v>
      </c>
      <c r="L220" s="8">
        <v>23.4</v>
      </c>
      <c r="M220" s="8">
        <v>17.239999999999998</v>
      </c>
      <c r="N220" s="8">
        <v>104.57</v>
      </c>
      <c r="O220" s="8">
        <v>1.58</v>
      </c>
    </row>
    <row r="221" spans="1:15">
      <c r="A221" s="13">
        <v>143</v>
      </c>
      <c r="B221" s="15" t="s">
        <v>52</v>
      </c>
      <c r="C221" s="13">
        <v>150</v>
      </c>
      <c r="D221" s="6">
        <v>6.7</v>
      </c>
      <c r="E221" s="6">
        <v>10.6</v>
      </c>
      <c r="F221" s="6">
        <v>29.1</v>
      </c>
      <c r="G221" s="6">
        <v>195</v>
      </c>
      <c r="H221" s="6">
        <v>0</v>
      </c>
      <c r="I221" s="6">
        <v>0.21</v>
      </c>
      <c r="J221" s="6">
        <v>0.27</v>
      </c>
      <c r="K221" s="6">
        <v>0.15</v>
      </c>
      <c r="L221" s="6">
        <v>38.64</v>
      </c>
      <c r="M221" s="6">
        <v>202.75</v>
      </c>
      <c r="N221" s="6">
        <v>52.93</v>
      </c>
      <c r="O221" s="6">
        <v>4.4800000000000004</v>
      </c>
    </row>
    <row r="222" spans="1:15">
      <c r="A222" s="17">
        <v>376</v>
      </c>
      <c r="B222" s="15" t="s">
        <v>27</v>
      </c>
      <c r="C222" s="23">
        <v>200</v>
      </c>
      <c r="D222" s="8">
        <v>0.1</v>
      </c>
      <c r="E222" s="8">
        <v>0</v>
      </c>
      <c r="F222" s="8">
        <v>15.5</v>
      </c>
      <c r="G222" s="8">
        <v>60.4</v>
      </c>
      <c r="H222" s="8">
        <v>0</v>
      </c>
      <c r="I222" s="8">
        <v>0</v>
      </c>
      <c r="J222" s="8">
        <v>0.01</v>
      </c>
      <c r="K222" s="8">
        <v>0.1</v>
      </c>
      <c r="L222" s="8">
        <v>5.25</v>
      </c>
      <c r="M222" s="8">
        <v>8.24</v>
      </c>
      <c r="N222" s="8">
        <v>4.4000000000000004</v>
      </c>
      <c r="O222" s="8">
        <v>0.82</v>
      </c>
    </row>
    <row r="223" spans="1:15">
      <c r="A223" s="17"/>
      <c r="B223" s="13" t="s">
        <v>127</v>
      </c>
      <c r="C223" s="13">
        <v>20</v>
      </c>
      <c r="D223" s="6">
        <v>1.58</v>
      </c>
      <c r="E223" s="6">
        <v>0.2</v>
      </c>
      <c r="F223" s="6">
        <v>9.66</v>
      </c>
      <c r="G223" s="6">
        <v>46.76</v>
      </c>
      <c r="H223" s="8"/>
      <c r="I223" s="8"/>
      <c r="J223" s="8"/>
      <c r="K223" s="8"/>
      <c r="L223" s="8"/>
      <c r="M223" s="8"/>
      <c r="N223" s="8"/>
      <c r="O223" s="8"/>
    </row>
    <row r="224" spans="1:15">
      <c r="A224" s="17"/>
      <c r="B224" s="13" t="s">
        <v>129</v>
      </c>
      <c r="C224" s="13">
        <v>30</v>
      </c>
      <c r="D224" s="6">
        <v>1.68</v>
      </c>
      <c r="E224" s="6">
        <v>0.33</v>
      </c>
      <c r="F224" s="6">
        <v>14.82</v>
      </c>
      <c r="G224" s="6">
        <v>68.97</v>
      </c>
      <c r="H224" s="6">
        <v>0</v>
      </c>
      <c r="I224" s="6">
        <v>0.06</v>
      </c>
      <c r="J224" s="6">
        <v>0.05</v>
      </c>
      <c r="K224" s="6">
        <v>0</v>
      </c>
      <c r="L224" s="6">
        <v>52.61</v>
      </c>
      <c r="M224" s="6">
        <v>101.5</v>
      </c>
      <c r="N224" s="6">
        <v>27.5</v>
      </c>
      <c r="O224" s="6">
        <v>0.75</v>
      </c>
    </row>
    <row r="225" spans="1:15">
      <c r="A225" s="17"/>
      <c r="B225" s="19" t="s">
        <v>18</v>
      </c>
      <c r="C225" s="31">
        <v>774</v>
      </c>
      <c r="D225" s="26">
        <f t="shared" ref="D225:O225" si="30">SUM(D219:D224)</f>
        <v>27.32</v>
      </c>
      <c r="E225" s="26">
        <f t="shared" si="30"/>
        <v>28.009999999999994</v>
      </c>
      <c r="F225" s="26">
        <f t="shared" si="30"/>
        <v>117.06</v>
      </c>
      <c r="G225" s="26">
        <f t="shared" si="30"/>
        <v>824.13</v>
      </c>
      <c r="H225" s="26">
        <f t="shared" si="30"/>
        <v>0.02</v>
      </c>
      <c r="I225" s="26">
        <f t="shared" si="30"/>
        <v>0.55699999999999994</v>
      </c>
      <c r="J225" s="26">
        <f t="shared" si="30"/>
        <v>0.48300000000000004</v>
      </c>
      <c r="K225" s="26">
        <f t="shared" si="30"/>
        <v>9.6199999999999992</v>
      </c>
      <c r="L225" s="26">
        <f t="shared" si="30"/>
        <v>155.19999999999999</v>
      </c>
      <c r="M225" s="26">
        <f t="shared" si="30"/>
        <v>416.9</v>
      </c>
      <c r="N225" s="26">
        <f t="shared" si="30"/>
        <v>260.95000000000005</v>
      </c>
      <c r="O225" s="26">
        <f t="shared" si="30"/>
        <v>9.65</v>
      </c>
    </row>
    <row r="226" spans="1:15">
      <c r="A226" s="17"/>
      <c r="B226" s="19" t="s">
        <v>22</v>
      </c>
      <c r="C226" s="21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>
      <c r="A227" s="17">
        <v>422</v>
      </c>
      <c r="B227" s="13" t="s">
        <v>123</v>
      </c>
      <c r="C227" s="13">
        <v>75</v>
      </c>
      <c r="D227" s="6">
        <v>1.9</v>
      </c>
      <c r="E227" s="6">
        <v>5.32</v>
      </c>
      <c r="F227" s="6">
        <v>22</v>
      </c>
      <c r="G227" s="6">
        <v>138</v>
      </c>
      <c r="H227" s="8">
        <v>0</v>
      </c>
      <c r="I227" s="8">
        <v>0.01</v>
      </c>
      <c r="J227" s="8">
        <v>0.1</v>
      </c>
      <c r="K227" s="8">
        <v>45.2</v>
      </c>
      <c r="L227" s="8">
        <v>87.2</v>
      </c>
      <c r="M227" s="8">
        <v>35.1</v>
      </c>
      <c r="N227" s="8">
        <v>0.01</v>
      </c>
      <c r="O227" s="8">
        <v>0.1</v>
      </c>
    </row>
    <row r="228" spans="1:15">
      <c r="A228" s="17">
        <v>378</v>
      </c>
      <c r="B228" s="10" t="s">
        <v>77</v>
      </c>
      <c r="C228" s="22">
        <v>200</v>
      </c>
      <c r="D228" s="8">
        <v>5.2</v>
      </c>
      <c r="E228" s="8">
        <v>2.5</v>
      </c>
      <c r="F228" s="8">
        <v>13.2</v>
      </c>
      <c r="G228" s="8">
        <v>95</v>
      </c>
      <c r="H228" s="8">
        <v>0</v>
      </c>
      <c r="I228" s="8">
        <v>0</v>
      </c>
      <c r="J228" s="8">
        <v>0.02</v>
      </c>
      <c r="K228" s="8">
        <v>20</v>
      </c>
      <c r="L228" s="8">
        <v>2.72</v>
      </c>
      <c r="M228" s="8">
        <v>18</v>
      </c>
      <c r="N228" s="8">
        <v>10</v>
      </c>
      <c r="O228" s="8">
        <v>0.12</v>
      </c>
    </row>
    <row r="229" spans="1:15">
      <c r="A229" s="17"/>
      <c r="B229" s="19" t="s">
        <v>18</v>
      </c>
      <c r="C229" s="21"/>
      <c r="D229" s="26">
        <f>SUM(D227:D228)</f>
        <v>7.1</v>
      </c>
      <c r="E229" s="26">
        <f>SUM(E227:E228)</f>
        <v>7.82</v>
      </c>
      <c r="F229" s="26">
        <f>SUM(F227:F228)</f>
        <v>35.200000000000003</v>
      </c>
      <c r="G229" s="26">
        <f>SUM(G227:G228)</f>
        <v>233</v>
      </c>
      <c r="H229" s="26">
        <f t="shared" ref="H229:O229" si="31">SUM(H227:H227)</f>
        <v>0</v>
      </c>
      <c r="I229" s="26">
        <f t="shared" si="31"/>
        <v>0.01</v>
      </c>
      <c r="J229" s="26">
        <f t="shared" si="31"/>
        <v>0.1</v>
      </c>
      <c r="K229" s="26">
        <f t="shared" si="31"/>
        <v>45.2</v>
      </c>
      <c r="L229" s="26">
        <f t="shared" si="31"/>
        <v>87.2</v>
      </c>
      <c r="M229" s="26">
        <f t="shared" si="31"/>
        <v>35.1</v>
      </c>
      <c r="N229" s="26">
        <f t="shared" si="31"/>
        <v>0.01</v>
      </c>
      <c r="O229" s="26">
        <f t="shared" si="31"/>
        <v>0.1</v>
      </c>
    </row>
    <row r="230" spans="1:15" ht="20.25">
      <c r="A230" s="17"/>
      <c r="B230" s="9" t="s">
        <v>23</v>
      </c>
      <c r="C230" s="21"/>
      <c r="D230" s="26">
        <f>D216+D225+D229+D231</f>
        <v>53.98</v>
      </c>
      <c r="E230" s="26">
        <f>E216+E225+E229+E231</f>
        <v>56.01</v>
      </c>
      <c r="F230" s="26">
        <f t="shared" ref="F230:O230" si="32">F216+F225+F229</f>
        <v>236.28999999999996</v>
      </c>
      <c r="G230" s="26">
        <f t="shared" si="32"/>
        <v>1645.87</v>
      </c>
      <c r="H230" s="26">
        <f t="shared" si="32"/>
        <v>0.06</v>
      </c>
      <c r="I230" s="26">
        <f t="shared" si="32"/>
        <v>0.80699999999999994</v>
      </c>
      <c r="J230" s="26">
        <f t="shared" si="32"/>
        <v>0.93299999999999994</v>
      </c>
      <c r="K230" s="26">
        <f t="shared" si="32"/>
        <v>76.92</v>
      </c>
      <c r="L230" s="26">
        <f t="shared" si="32"/>
        <v>397.91999999999996</v>
      </c>
      <c r="M230" s="26">
        <f t="shared" si="32"/>
        <v>765.15</v>
      </c>
      <c r="N230" s="26">
        <f t="shared" si="32"/>
        <v>338.44000000000005</v>
      </c>
      <c r="O230" s="26">
        <f t="shared" si="32"/>
        <v>11.65</v>
      </c>
    </row>
    <row r="231" spans="1:15">
      <c r="A231" s="17"/>
      <c r="B231" s="17"/>
      <c r="C231" s="21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>
      <c r="A232" s="17"/>
      <c r="B232" s="18" t="s">
        <v>50</v>
      </c>
      <c r="C232" s="21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>
      <c r="A233" s="17"/>
      <c r="B233" s="19" t="s">
        <v>16</v>
      </c>
      <c r="C233" s="21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>
      <c r="A234" s="17">
        <v>3</v>
      </c>
      <c r="B234" s="15" t="s">
        <v>80</v>
      </c>
      <c r="C234" s="22" t="s">
        <v>44</v>
      </c>
      <c r="D234" s="8">
        <v>5.9</v>
      </c>
      <c r="E234" s="8">
        <v>8.5</v>
      </c>
      <c r="F234" s="8">
        <v>14.6</v>
      </c>
      <c r="G234" s="8">
        <v>109</v>
      </c>
      <c r="H234" s="6">
        <v>0.05</v>
      </c>
      <c r="I234" s="6">
        <v>0.24</v>
      </c>
      <c r="J234" s="6">
        <v>0.03</v>
      </c>
      <c r="K234" s="6">
        <v>0</v>
      </c>
      <c r="L234" s="6">
        <v>156.6</v>
      </c>
      <c r="M234" s="6">
        <v>106.5</v>
      </c>
      <c r="N234" s="6">
        <v>17.399999999999999</v>
      </c>
      <c r="O234" s="6">
        <v>0.76</v>
      </c>
    </row>
    <row r="235" spans="1:15" ht="30">
      <c r="A235" s="17"/>
      <c r="B235" s="20" t="s">
        <v>151</v>
      </c>
      <c r="C235" s="22">
        <v>40</v>
      </c>
      <c r="D235" s="8">
        <v>1.25</v>
      </c>
      <c r="E235" s="8">
        <v>3.6</v>
      </c>
      <c r="F235" s="8">
        <v>5.84</v>
      </c>
      <c r="G235" s="8">
        <v>64</v>
      </c>
      <c r="H235" s="6">
        <v>0</v>
      </c>
      <c r="I235" s="6">
        <v>7.3</v>
      </c>
      <c r="J235" s="6">
        <v>0.01</v>
      </c>
      <c r="K235" s="6"/>
      <c r="L235" s="6">
        <v>10.1</v>
      </c>
      <c r="M235" s="6">
        <v>6</v>
      </c>
      <c r="N235" s="6">
        <v>7.1</v>
      </c>
      <c r="O235" s="6">
        <v>0.1</v>
      </c>
    </row>
    <row r="236" spans="1:15">
      <c r="A236" s="17">
        <v>210</v>
      </c>
      <c r="B236" s="20" t="s">
        <v>118</v>
      </c>
      <c r="C236" s="22" t="s">
        <v>98</v>
      </c>
      <c r="D236" s="8">
        <v>5.9</v>
      </c>
      <c r="E236" s="8">
        <v>4.8</v>
      </c>
      <c r="F236" s="8">
        <v>10.7</v>
      </c>
      <c r="G236" s="8">
        <v>186</v>
      </c>
      <c r="H236" s="8">
        <v>0.09</v>
      </c>
      <c r="I236" s="8">
        <v>2.39</v>
      </c>
      <c r="J236" s="8">
        <v>0.26</v>
      </c>
      <c r="K236" s="8">
        <v>0</v>
      </c>
      <c r="L236" s="8">
        <v>88.88</v>
      </c>
      <c r="M236" s="8">
        <v>194.9</v>
      </c>
      <c r="N236" s="8">
        <v>18.260000000000002</v>
      </c>
      <c r="O236" s="8">
        <v>2.2000000000000002</v>
      </c>
    </row>
    <row r="237" spans="1:15">
      <c r="A237" s="17">
        <v>383</v>
      </c>
      <c r="B237" s="20" t="s">
        <v>137</v>
      </c>
      <c r="C237" s="22">
        <v>200</v>
      </c>
      <c r="D237" s="8">
        <v>3.58</v>
      </c>
      <c r="E237" s="8">
        <v>2.68</v>
      </c>
      <c r="F237" s="8">
        <v>28.34</v>
      </c>
      <c r="G237" s="8">
        <v>114</v>
      </c>
      <c r="H237" s="8">
        <v>0.01</v>
      </c>
      <c r="I237" s="8">
        <v>0.04</v>
      </c>
      <c r="J237" s="8">
        <v>0</v>
      </c>
      <c r="K237" s="8">
        <v>1.3</v>
      </c>
      <c r="L237" s="8">
        <v>122</v>
      </c>
      <c r="M237" s="8">
        <v>14</v>
      </c>
      <c r="N237" s="8">
        <v>90</v>
      </c>
      <c r="O237" s="8">
        <v>0.56000000000000005</v>
      </c>
    </row>
    <row r="238" spans="1:15">
      <c r="A238" s="17"/>
      <c r="B238" s="13" t="s">
        <v>127</v>
      </c>
      <c r="C238" s="13">
        <v>35</v>
      </c>
      <c r="D238" s="6">
        <v>1.58</v>
      </c>
      <c r="E238" s="6">
        <v>0.2</v>
      </c>
      <c r="F238" s="6">
        <v>9.66</v>
      </c>
      <c r="G238" s="6">
        <v>46.76</v>
      </c>
      <c r="H238" s="8"/>
      <c r="I238" s="8"/>
      <c r="J238" s="8"/>
      <c r="K238" s="8"/>
      <c r="L238" s="8"/>
      <c r="M238" s="8"/>
      <c r="N238" s="8"/>
      <c r="O238" s="8"/>
    </row>
    <row r="239" spans="1:15">
      <c r="A239" s="17"/>
      <c r="B239" s="13" t="s">
        <v>128</v>
      </c>
      <c r="C239" s="13">
        <v>30</v>
      </c>
      <c r="D239" s="6">
        <v>1.68</v>
      </c>
      <c r="E239" s="6">
        <v>0.33</v>
      </c>
      <c r="F239" s="6">
        <v>14.82</v>
      </c>
      <c r="G239" s="6">
        <v>68.97</v>
      </c>
      <c r="H239" s="6">
        <v>0</v>
      </c>
      <c r="I239" s="6">
        <v>0.05</v>
      </c>
      <c r="J239" s="6">
        <v>0.04</v>
      </c>
      <c r="K239" s="6">
        <v>0</v>
      </c>
      <c r="L239" s="6">
        <v>41.5</v>
      </c>
      <c r="M239" s="6">
        <v>56</v>
      </c>
      <c r="N239" s="6">
        <v>10.5</v>
      </c>
      <c r="O239" s="6">
        <v>0.5</v>
      </c>
    </row>
    <row r="240" spans="1:15">
      <c r="A240" s="17"/>
      <c r="B240" s="19" t="s">
        <v>18</v>
      </c>
      <c r="C240" s="31">
        <v>502</v>
      </c>
      <c r="D240" s="26">
        <f t="shared" ref="D240:O240" si="33">SUM(D234:D239)</f>
        <v>19.89</v>
      </c>
      <c r="E240" s="26">
        <f t="shared" si="33"/>
        <v>20.109999999999996</v>
      </c>
      <c r="F240" s="26">
        <f t="shared" si="33"/>
        <v>83.960000000000008</v>
      </c>
      <c r="G240" s="26">
        <f t="shared" si="33"/>
        <v>588.73</v>
      </c>
      <c r="H240" s="26">
        <f t="shared" si="33"/>
        <v>0.15000000000000002</v>
      </c>
      <c r="I240" s="26">
        <f t="shared" si="33"/>
        <v>10.02</v>
      </c>
      <c r="J240" s="26">
        <f t="shared" si="33"/>
        <v>0.33999999999999997</v>
      </c>
      <c r="K240" s="26">
        <f t="shared" si="33"/>
        <v>1.3</v>
      </c>
      <c r="L240" s="26">
        <f t="shared" si="33"/>
        <v>419.08</v>
      </c>
      <c r="M240" s="26">
        <f t="shared" si="33"/>
        <v>377.4</v>
      </c>
      <c r="N240" s="26">
        <f t="shared" si="33"/>
        <v>143.26</v>
      </c>
      <c r="O240" s="26">
        <f t="shared" si="33"/>
        <v>4.12</v>
      </c>
    </row>
    <row r="241" spans="1:15">
      <c r="A241" s="17"/>
      <c r="B241" s="19" t="s">
        <v>19</v>
      </c>
      <c r="C241" s="21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>
      <c r="A242" s="17">
        <v>47</v>
      </c>
      <c r="B242" s="20" t="s">
        <v>164</v>
      </c>
      <c r="C242" s="22">
        <v>60</v>
      </c>
      <c r="D242" s="8">
        <v>1.2</v>
      </c>
      <c r="E242" s="8">
        <v>3.9</v>
      </c>
      <c r="F242" s="8">
        <v>4.12</v>
      </c>
      <c r="G242" s="8">
        <v>95</v>
      </c>
      <c r="H242" s="8">
        <v>0</v>
      </c>
      <c r="I242" s="8">
        <v>0.01</v>
      </c>
      <c r="J242" s="8">
        <v>0</v>
      </c>
      <c r="K242" s="8">
        <v>9.5</v>
      </c>
      <c r="L242" s="8">
        <v>12.06</v>
      </c>
      <c r="M242" s="8">
        <v>12.2</v>
      </c>
      <c r="N242" s="8">
        <v>5.8</v>
      </c>
      <c r="O242" s="8">
        <v>0.25</v>
      </c>
    </row>
    <row r="243" spans="1:15">
      <c r="A243" s="17">
        <v>101</v>
      </c>
      <c r="B243" s="10" t="s">
        <v>55</v>
      </c>
      <c r="C243" s="22">
        <v>200</v>
      </c>
      <c r="D243" s="8">
        <v>7.84</v>
      </c>
      <c r="E243" s="8">
        <v>2.56</v>
      </c>
      <c r="F243" s="8">
        <v>13.2</v>
      </c>
      <c r="G243" s="8">
        <v>111</v>
      </c>
      <c r="H243" s="8">
        <v>0.01</v>
      </c>
      <c r="I243" s="8">
        <v>0.1</v>
      </c>
      <c r="J243" s="8"/>
      <c r="K243" s="8">
        <v>9.56</v>
      </c>
      <c r="L243" s="8">
        <v>23.33</v>
      </c>
      <c r="M243" s="8">
        <v>98.12</v>
      </c>
      <c r="N243" s="8">
        <v>30.27</v>
      </c>
      <c r="O243" s="8">
        <v>1.21</v>
      </c>
    </row>
    <row r="244" spans="1:15">
      <c r="A244" s="17">
        <v>279</v>
      </c>
      <c r="B244" s="10" t="s">
        <v>152</v>
      </c>
      <c r="C244" s="23" t="s">
        <v>93</v>
      </c>
      <c r="D244" s="8">
        <v>9.6</v>
      </c>
      <c r="E244" s="8">
        <v>16.7</v>
      </c>
      <c r="F244" s="8">
        <v>18</v>
      </c>
      <c r="G244" s="8">
        <v>244</v>
      </c>
      <c r="H244" s="8"/>
      <c r="I244" s="8">
        <v>0.08</v>
      </c>
      <c r="J244" s="8">
        <v>0.08</v>
      </c>
      <c r="K244" s="8">
        <v>51.66</v>
      </c>
      <c r="L244" s="8">
        <v>154.55000000000001</v>
      </c>
      <c r="M244" s="8">
        <v>25.77</v>
      </c>
      <c r="N244" s="8">
        <v>1.0900000000000001</v>
      </c>
      <c r="O244" s="8">
        <v>1.2</v>
      </c>
    </row>
    <row r="245" spans="1:15">
      <c r="A245" s="17">
        <v>312</v>
      </c>
      <c r="B245" s="10" t="s">
        <v>38</v>
      </c>
      <c r="C245" s="22">
        <v>150</v>
      </c>
      <c r="D245" s="8">
        <v>3.11</v>
      </c>
      <c r="E245" s="8">
        <v>4.01</v>
      </c>
      <c r="F245" s="8">
        <v>8.3000000000000007</v>
      </c>
      <c r="G245" s="8">
        <v>113</v>
      </c>
      <c r="H245" s="6">
        <v>0.03</v>
      </c>
      <c r="I245" s="6">
        <v>0.01</v>
      </c>
      <c r="J245" s="6">
        <v>0.01</v>
      </c>
      <c r="K245" s="6">
        <v>0.05</v>
      </c>
      <c r="L245" s="6">
        <v>17.23</v>
      </c>
      <c r="M245" s="6">
        <v>207.5</v>
      </c>
      <c r="N245" s="6">
        <v>38.75</v>
      </c>
      <c r="O245" s="6">
        <v>4.67</v>
      </c>
    </row>
    <row r="246" spans="1:15">
      <c r="A246" s="16">
        <v>349</v>
      </c>
      <c r="B246" s="10" t="s">
        <v>99</v>
      </c>
      <c r="C246" s="22">
        <v>200</v>
      </c>
      <c r="D246" s="8">
        <v>1.04</v>
      </c>
      <c r="E246" s="8">
        <v>0</v>
      </c>
      <c r="F246" s="8">
        <v>34</v>
      </c>
      <c r="G246" s="8">
        <v>105</v>
      </c>
      <c r="H246" s="6">
        <v>0</v>
      </c>
      <c r="I246" s="6">
        <v>0.04</v>
      </c>
      <c r="J246" s="6">
        <v>0.04</v>
      </c>
      <c r="K246" s="6">
        <v>9.8000000000000007</v>
      </c>
      <c r="L246" s="6">
        <v>21.2</v>
      </c>
      <c r="M246" s="6">
        <v>11.96</v>
      </c>
      <c r="N246" s="6">
        <v>6.8</v>
      </c>
      <c r="O246" s="6">
        <v>0.52</v>
      </c>
    </row>
    <row r="247" spans="1:15">
      <c r="A247" s="17"/>
      <c r="B247" s="10" t="s">
        <v>30</v>
      </c>
      <c r="C247" s="22">
        <v>3.5000000000000003E-2</v>
      </c>
      <c r="D247" s="8"/>
      <c r="E247" s="8"/>
      <c r="F247" s="8"/>
      <c r="G247" s="8"/>
      <c r="H247" s="8"/>
      <c r="I247" s="8"/>
      <c r="J247" s="8"/>
      <c r="K247" s="8">
        <v>3.5000000000000003E-2</v>
      </c>
      <c r="L247" s="8"/>
      <c r="M247" s="8"/>
      <c r="N247" s="8"/>
      <c r="O247" s="8"/>
    </row>
    <row r="248" spans="1:15">
      <c r="A248" s="17">
        <v>424</v>
      </c>
      <c r="B248" s="10" t="s">
        <v>104</v>
      </c>
      <c r="C248" s="22">
        <v>50</v>
      </c>
      <c r="D248" s="8">
        <v>2.7</v>
      </c>
      <c r="E248" s="8">
        <v>0.3</v>
      </c>
      <c r="F248" s="8">
        <v>25.1</v>
      </c>
      <c r="G248" s="8">
        <v>87</v>
      </c>
      <c r="H248" s="6">
        <v>0</v>
      </c>
      <c r="I248" s="6">
        <v>0.05</v>
      </c>
      <c r="J248" s="6">
        <v>0.02</v>
      </c>
      <c r="K248" s="6">
        <v>0</v>
      </c>
      <c r="L248" s="6">
        <v>41.7</v>
      </c>
      <c r="M248" s="6">
        <v>97.3</v>
      </c>
      <c r="N248" s="6">
        <v>17.2</v>
      </c>
      <c r="O248" s="6">
        <v>0.2</v>
      </c>
    </row>
    <row r="249" spans="1:15">
      <c r="A249" s="17"/>
      <c r="B249" s="13" t="s">
        <v>129</v>
      </c>
      <c r="C249" s="13">
        <v>20</v>
      </c>
      <c r="D249" s="6">
        <v>1.68</v>
      </c>
      <c r="E249" s="6">
        <v>0.33</v>
      </c>
      <c r="F249" s="6">
        <v>14.82</v>
      </c>
      <c r="G249" s="6">
        <v>68.97</v>
      </c>
      <c r="H249" s="6">
        <v>0</v>
      </c>
      <c r="I249" s="6">
        <v>0.06</v>
      </c>
      <c r="J249" s="6">
        <v>0.05</v>
      </c>
      <c r="K249" s="6">
        <v>0</v>
      </c>
      <c r="L249" s="6">
        <v>52.61</v>
      </c>
      <c r="M249" s="6">
        <v>101.5</v>
      </c>
      <c r="N249" s="6">
        <v>27.5</v>
      </c>
      <c r="O249" s="6">
        <v>0.75</v>
      </c>
    </row>
    <row r="250" spans="1:15">
      <c r="A250" s="17"/>
      <c r="B250" s="19" t="s">
        <v>18</v>
      </c>
      <c r="C250" s="31">
        <v>800</v>
      </c>
      <c r="D250" s="26">
        <f t="shared" ref="D250:O250" si="34">SUM(D242:D249)</f>
        <v>27.169999999999998</v>
      </c>
      <c r="E250" s="26">
        <f t="shared" si="34"/>
        <v>27.8</v>
      </c>
      <c r="F250" s="26">
        <f t="shared" si="34"/>
        <v>117.53999999999999</v>
      </c>
      <c r="G250" s="26">
        <f t="shared" si="34"/>
        <v>823.97</v>
      </c>
      <c r="H250" s="26">
        <f t="shared" si="34"/>
        <v>0.04</v>
      </c>
      <c r="I250" s="26">
        <f t="shared" si="34"/>
        <v>0.35000000000000003</v>
      </c>
      <c r="J250" s="26">
        <f t="shared" si="34"/>
        <v>0.2</v>
      </c>
      <c r="K250" s="26">
        <f t="shared" si="34"/>
        <v>80.60499999999999</v>
      </c>
      <c r="L250" s="26">
        <f t="shared" si="34"/>
        <v>322.68</v>
      </c>
      <c r="M250" s="26">
        <f t="shared" si="34"/>
        <v>554.35</v>
      </c>
      <c r="N250" s="26">
        <f t="shared" si="34"/>
        <v>127.41</v>
      </c>
      <c r="O250" s="26">
        <f t="shared" si="34"/>
        <v>8.7999999999999989</v>
      </c>
    </row>
    <row r="251" spans="1:15">
      <c r="A251" s="17"/>
      <c r="B251" s="19" t="s">
        <v>22</v>
      </c>
      <c r="C251" s="21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>
      <c r="A252" s="17">
        <v>410</v>
      </c>
      <c r="B252" s="10" t="s">
        <v>100</v>
      </c>
      <c r="C252" s="22">
        <v>100</v>
      </c>
      <c r="D252" s="8">
        <v>4.0999999999999996</v>
      </c>
      <c r="E252" s="8">
        <v>5.6</v>
      </c>
      <c r="F252" s="8">
        <v>19</v>
      </c>
      <c r="G252" s="8">
        <v>174</v>
      </c>
      <c r="H252" s="8">
        <v>0</v>
      </c>
      <c r="I252" s="8">
        <v>0.01</v>
      </c>
      <c r="J252" s="8">
        <v>0.1</v>
      </c>
      <c r="K252" s="8">
        <v>45.2</v>
      </c>
      <c r="L252" s="8">
        <v>87.2</v>
      </c>
      <c r="M252" s="8">
        <v>35.1</v>
      </c>
      <c r="N252" s="8">
        <v>0.01</v>
      </c>
      <c r="O252" s="8">
        <v>0.1</v>
      </c>
    </row>
    <row r="253" spans="1:15">
      <c r="A253" s="17">
        <v>386</v>
      </c>
      <c r="B253" s="15" t="s">
        <v>124</v>
      </c>
      <c r="C253" s="23">
        <v>200</v>
      </c>
      <c r="D253" s="8">
        <v>3.5</v>
      </c>
      <c r="E253" s="8">
        <v>2.5</v>
      </c>
      <c r="F253" s="8">
        <v>15.3</v>
      </c>
      <c r="G253" s="8">
        <v>61</v>
      </c>
      <c r="H253" s="8">
        <v>0</v>
      </c>
      <c r="I253" s="8">
        <v>0</v>
      </c>
      <c r="J253" s="8">
        <v>0.01</v>
      </c>
      <c r="K253" s="8">
        <v>0.1</v>
      </c>
      <c r="L253" s="8">
        <v>5.25</v>
      </c>
      <c r="M253" s="8">
        <v>8.24</v>
      </c>
      <c r="N253" s="6">
        <v>6.8</v>
      </c>
      <c r="O253" s="6">
        <v>0.52</v>
      </c>
    </row>
    <row r="254" spans="1:15">
      <c r="A254" s="17"/>
      <c r="B254" s="19" t="s">
        <v>18</v>
      </c>
      <c r="C254" s="22">
        <v>300</v>
      </c>
      <c r="D254" s="26">
        <f t="shared" ref="D254:O254" si="35">SUM(D252:D253)</f>
        <v>7.6</v>
      </c>
      <c r="E254" s="26">
        <f t="shared" si="35"/>
        <v>8.1</v>
      </c>
      <c r="F254" s="26">
        <f t="shared" si="35"/>
        <v>34.299999999999997</v>
      </c>
      <c r="G254" s="26">
        <f t="shared" si="35"/>
        <v>235</v>
      </c>
      <c r="H254" s="26">
        <f t="shared" si="35"/>
        <v>0</v>
      </c>
      <c r="I254" s="26">
        <f t="shared" si="35"/>
        <v>0.01</v>
      </c>
      <c r="J254" s="26">
        <f t="shared" si="35"/>
        <v>0.11</v>
      </c>
      <c r="K254" s="26">
        <f t="shared" si="35"/>
        <v>45.300000000000004</v>
      </c>
      <c r="L254" s="26">
        <f t="shared" si="35"/>
        <v>92.45</v>
      </c>
      <c r="M254" s="26">
        <f t="shared" si="35"/>
        <v>43.34</v>
      </c>
      <c r="N254" s="26">
        <f t="shared" si="35"/>
        <v>6.81</v>
      </c>
      <c r="O254" s="26">
        <f t="shared" si="35"/>
        <v>0.62</v>
      </c>
    </row>
    <row r="255" spans="1:15" ht="20.25">
      <c r="A255" s="17"/>
      <c r="B255" s="9" t="s">
        <v>23</v>
      </c>
      <c r="C255" s="21"/>
      <c r="D255" s="26">
        <f>D240+D250+D254</f>
        <v>54.660000000000004</v>
      </c>
      <c r="E255" s="26">
        <f>E240+E250+E254</f>
        <v>56.01</v>
      </c>
      <c r="F255" s="26">
        <f>F240+F250+F254+F256</f>
        <v>235.8</v>
      </c>
      <c r="G255" s="26">
        <f>G240+G250+G254</f>
        <v>1647.7</v>
      </c>
      <c r="H255" s="26">
        <f>H240+H250+H254</f>
        <v>0.19000000000000003</v>
      </c>
      <c r="I255" s="26">
        <f>I240+I250+I254+I253</f>
        <v>10.379999999999999</v>
      </c>
      <c r="J255" s="26">
        <f t="shared" ref="J255:O255" si="36">J240+J250+J254</f>
        <v>0.65</v>
      </c>
      <c r="K255" s="26">
        <f t="shared" si="36"/>
        <v>127.20499999999998</v>
      </c>
      <c r="L255" s="26">
        <f t="shared" si="36"/>
        <v>834.21</v>
      </c>
      <c r="M255" s="26">
        <f t="shared" si="36"/>
        <v>975.09</v>
      </c>
      <c r="N255" s="26">
        <f t="shared" si="36"/>
        <v>277.47999999999996</v>
      </c>
      <c r="O255" s="26">
        <f t="shared" si="36"/>
        <v>13.539999999999997</v>
      </c>
    </row>
    <row r="256" spans="1:15">
      <c r="A256" s="17"/>
      <c r="B256" s="17"/>
      <c r="C256" s="21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>
      <c r="A258" s="59" t="s">
        <v>159</v>
      </c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</row>
    <row r="259" spans="1:15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</row>
    <row r="260" spans="1:15" ht="15.75" thickBot="1"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</row>
    <row r="261" spans="1:15" ht="15.75" customHeight="1" thickBot="1">
      <c r="A261" s="47" t="s">
        <v>0</v>
      </c>
      <c r="B261" s="47" t="s">
        <v>1</v>
      </c>
      <c r="C261" s="47" t="s">
        <v>2</v>
      </c>
      <c r="D261" s="52" t="s">
        <v>3</v>
      </c>
      <c r="E261" s="53"/>
      <c r="F261" s="53"/>
      <c r="G261" s="47" t="s">
        <v>7</v>
      </c>
      <c r="H261" s="54" t="s">
        <v>57</v>
      </c>
      <c r="I261" s="55"/>
      <c r="J261" s="55"/>
      <c r="K261" s="56"/>
      <c r="L261" s="54" t="s">
        <v>12</v>
      </c>
      <c r="M261" s="55"/>
      <c r="N261" s="55"/>
      <c r="O261" s="56"/>
    </row>
    <row r="262" spans="1:15" ht="15.75" thickBot="1">
      <c r="A262" s="48"/>
      <c r="B262" s="48"/>
      <c r="C262" s="48"/>
      <c r="D262" s="1" t="s">
        <v>4</v>
      </c>
      <c r="E262" s="2" t="s">
        <v>5</v>
      </c>
      <c r="F262" s="3" t="s">
        <v>6</v>
      </c>
      <c r="G262" s="48"/>
      <c r="H262" s="2" t="s">
        <v>10</v>
      </c>
      <c r="I262" s="2" t="s">
        <v>8</v>
      </c>
      <c r="J262" s="2" t="s">
        <v>56</v>
      </c>
      <c r="K262" s="2" t="s">
        <v>9</v>
      </c>
      <c r="L262" s="2" t="s">
        <v>11</v>
      </c>
      <c r="M262" s="2" t="s">
        <v>13</v>
      </c>
      <c r="N262" s="2" t="s">
        <v>14</v>
      </c>
      <c r="O262" s="2" t="s">
        <v>15</v>
      </c>
    </row>
    <row r="263" spans="1:15" ht="15.75" thickBot="1">
      <c r="A263" s="2">
        <v>1</v>
      </c>
      <c r="B263" s="2">
        <v>2</v>
      </c>
      <c r="C263" s="4">
        <v>3</v>
      </c>
      <c r="D263" s="2">
        <v>4</v>
      </c>
      <c r="E263" s="2">
        <v>5</v>
      </c>
      <c r="F263" s="2">
        <v>6</v>
      </c>
      <c r="G263" s="2">
        <v>7</v>
      </c>
      <c r="H263" s="2">
        <v>8</v>
      </c>
      <c r="I263" s="4">
        <v>9</v>
      </c>
      <c r="J263" s="2">
        <v>10</v>
      </c>
      <c r="K263" s="2">
        <v>11</v>
      </c>
      <c r="L263" s="2">
        <v>12</v>
      </c>
      <c r="M263" s="2">
        <v>13</v>
      </c>
      <c r="N263" s="2">
        <v>14</v>
      </c>
      <c r="O263" s="2">
        <v>15</v>
      </c>
    </row>
    <row r="264" spans="1:15">
      <c r="A264" s="11"/>
      <c r="B264" s="12" t="s">
        <v>60</v>
      </c>
      <c r="C264" s="11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</row>
    <row r="265" spans="1:15">
      <c r="A265" s="13"/>
      <c r="B265" s="14" t="s">
        <v>16</v>
      </c>
      <c r="C265" s="13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13">
        <v>1</v>
      </c>
      <c r="B266" s="35" t="s">
        <v>88</v>
      </c>
      <c r="C266" s="32" t="s">
        <v>71</v>
      </c>
      <c r="D266" s="6">
        <v>1.2</v>
      </c>
      <c r="E266" s="6">
        <v>4.5999999999999996</v>
      </c>
      <c r="F266" s="6">
        <v>10.3</v>
      </c>
      <c r="G266" s="6">
        <v>88</v>
      </c>
      <c r="H266" s="6">
        <v>0.04</v>
      </c>
      <c r="I266" s="6">
        <v>0.01</v>
      </c>
      <c r="J266" s="6">
        <v>0.01</v>
      </c>
      <c r="K266" s="6">
        <v>13</v>
      </c>
      <c r="L266" s="6">
        <v>21.78</v>
      </c>
      <c r="M266" s="6">
        <v>16.8</v>
      </c>
      <c r="N266" s="6">
        <v>8.2200000000000006</v>
      </c>
      <c r="O266" s="6">
        <v>0.31</v>
      </c>
    </row>
    <row r="267" spans="1:15">
      <c r="A267" s="13">
        <v>209</v>
      </c>
      <c r="B267" s="15" t="s">
        <v>79</v>
      </c>
      <c r="C267" s="13">
        <v>40</v>
      </c>
      <c r="D267" s="24">
        <v>7.52</v>
      </c>
      <c r="E267" s="24">
        <v>8.42</v>
      </c>
      <c r="F267" s="24">
        <v>2.2999999999999998</v>
      </c>
      <c r="G267" s="24">
        <v>130</v>
      </c>
      <c r="H267" s="24">
        <v>0</v>
      </c>
      <c r="I267" s="24">
        <v>0</v>
      </c>
      <c r="J267" s="24">
        <v>0</v>
      </c>
      <c r="K267" s="24">
        <v>0</v>
      </c>
      <c r="L267" s="24">
        <v>11.67</v>
      </c>
      <c r="M267" s="24">
        <v>46.42</v>
      </c>
      <c r="N267" s="24">
        <v>6.25</v>
      </c>
      <c r="O267" s="6">
        <v>1.2</v>
      </c>
    </row>
    <row r="268" spans="1:15">
      <c r="A268" s="13">
        <v>182</v>
      </c>
      <c r="B268" s="15" t="s">
        <v>160</v>
      </c>
      <c r="C268" s="13">
        <v>250</v>
      </c>
      <c r="D268" s="6">
        <v>8.0399999999999991</v>
      </c>
      <c r="E268" s="6">
        <v>10.72</v>
      </c>
      <c r="F268" s="6">
        <v>48.2</v>
      </c>
      <c r="G268" s="6">
        <v>319</v>
      </c>
      <c r="H268" s="6">
        <v>0</v>
      </c>
      <c r="I268" s="6">
        <v>0.21</v>
      </c>
      <c r="J268" s="6">
        <v>0.27</v>
      </c>
      <c r="K268" s="6">
        <v>0.15</v>
      </c>
      <c r="L268" s="6">
        <v>38.64</v>
      </c>
      <c r="M268" s="6">
        <v>202.75</v>
      </c>
      <c r="N268" s="6">
        <v>52.93</v>
      </c>
      <c r="O268" s="6">
        <v>4.4800000000000004</v>
      </c>
    </row>
    <row r="269" spans="1:15" ht="30">
      <c r="A269" s="13">
        <v>380</v>
      </c>
      <c r="B269" s="15" t="s">
        <v>17</v>
      </c>
      <c r="C269" s="13">
        <v>200</v>
      </c>
      <c r="D269" s="6">
        <v>3.46</v>
      </c>
      <c r="E269" s="6">
        <v>3.5</v>
      </c>
      <c r="F269" s="6">
        <v>25.9</v>
      </c>
      <c r="G269" s="6">
        <v>139</v>
      </c>
      <c r="H269" s="6">
        <v>0</v>
      </c>
      <c r="I269" s="6">
        <v>0.06</v>
      </c>
      <c r="J269" s="6">
        <v>0.06</v>
      </c>
      <c r="K269" s="6">
        <v>7.12</v>
      </c>
      <c r="L269" s="6">
        <v>150.5</v>
      </c>
      <c r="M269" s="6">
        <v>47.85</v>
      </c>
      <c r="N269" s="6">
        <v>20.25</v>
      </c>
      <c r="O269" s="6">
        <v>5.32</v>
      </c>
    </row>
    <row r="270" spans="1:15">
      <c r="A270" s="13"/>
      <c r="B270" s="13" t="s">
        <v>127</v>
      </c>
      <c r="C270" s="13">
        <v>20</v>
      </c>
      <c r="D270" s="6">
        <v>1.58</v>
      </c>
      <c r="E270" s="6">
        <v>0.2</v>
      </c>
      <c r="F270" s="6">
        <v>9.66</v>
      </c>
      <c r="G270" s="6">
        <v>46.76</v>
      </c>
      <c r="H270" s="6"/>
      <c r="I270" s="6"/>
      <c r="J270" s="6"/>
      <c r="K270" s="6"/>
      <c r="L270" s="6"/>
      <c r="M270" s="6"/>
      <c r="N270" s="6"/>
      <c r="O270" s="6"/>
    </row>
    <row r="271" spans="1:15">
      <c r="A271" s="13"/>
      <c r="B271" s="13" t="s">
        <v>128</v>
      </c>
      <c r="C271" s="13">
        <v>20</v>
      </c>
      <c r="D271" s="6">
        <v>1.1200000000000001</v>
      </c>
      <c r="E271" s="6">
        <v>0.22</v>
      </c>
      <c r="F271" s="6">
        <v>9.8800000000000008</v>
      </c>
      <c r="G271" s="6">
        <v>45.98</v>
      </c>
      <c r="H271" s="6">
        <v>0</v>
      </c>
      <c r="I271" s="6">
        <v>0.05</v>
      </c>
      <c r="J271" s="6">
        <v>0.04</v>
      </c>
      <c r="K271" s="6">
        <v>0</v>
      </c>
      <c r="L271" s="6">
        <v>41.5</v>
      </c>
      <c r="M271" s="6">
        <v>56</v>
      </c>
      <c r="N271" s="6">
        <v>10.5</v>
      </c>
      <c r="O271" s="6">
        <v>0.5</v>
      </c>
    </row>
    <row r="272" spans="1:15" ht="18.75">
      <c r="A272" s="13"/>
      <c r="B272" s="14" t="s">
        <v>18</v>
      </c>
      <c r="C272" s="38">
        <v>570</v>
      </c>
      <c r="D272" s="27">
        <f>SUM(D266:D271)</f>
        <v>22.919999999999998</v>
      </c>
      <c r="E272" s="27">
        <f>SUM(E267:E271)</f>
        <v>23.06</v>
      </c>
      <c r="F272" s="27">
        <f>SUM(F267:F271)</f>
        <v>95.94</v>
      </c>
      <c r="G272" s="27">
        <f>SUM(G267:G271)</f>
        <v>680.74</v>
      </c>
      <c r="H272" s="27">
        <f>SUM(H267:H271)</f>
        <v>0</v>
      </c>
      <c r="I272" s="27">
        <f>+I280</f>
        <v>0.24</v>
      </c>
      <c r="J272" s="27">
        <f t="shared" ref="J272:O272" si="37">SUM(J267:J271)</f>
        <v>0.37</v>
      </c>
      <c r="K272" s="27">
        <f t="shared" si="37"/>
        <v>7.2700000000000005</v>
      </c>
      <c r="L272" s="27">
        <f t="shared" si="37"/>
        <v>242.31</v>
      </c>
      <c r="M272" s="27">
        <f t="shared" si="37"/>
        <v>353.02000000000004</v>
      </c>
      <c r="N272" s="27">
        <f t="shared" si="37"/>
        <v>89.93</v>
      </c>
      <c r="O272" s="27">
        <f t="shared" si="37"/>
        <v>11.5</v>
      </c>
    </row>
    <row r="273" spans="1:15">
      <c r="A273" s="13"/>
      <c r="B273" s="14" t="s">
        <v>19</v>
      </c>
      <c r="C273" s="13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 ht="30">
      <c r="A274" s="13">
        <v>40</v>
      </c>
      <c r="B274" s="20" t="s">
        <v>161</v>
      </c>
      <c r="C274" s="13">
        <v>100</v>
      </c>
      <c r="D274" s="6">
        <v>1.4</v>
      </c>
      <c r="E274" s="6">
        <v>2.6</v>
      </c>
      <c r="F274" s="6">
        <v>20.3</v>
      </c>
      <c r="G274" s="6">
        <v>105</v>
      </c>
      <c r="H274" s="6">
        <v>0</v>
      </c>
      <c r="I274" s="6">
        <v>0.01</v>
      </c>
      <c r="J274" s="6">
        <v>0.01</v>
      </c>
      <c r="K274" s="6">
        <v>5.71</v>
      </c>
      <c r="L274" s="6">
        <v>25.74</v>
      </c>
      <c r="M274" s="6">
        <v>48.59</v>
      </c>
      <c r="N274" s="6">
        <v>19.64</v>
      </c>
      <c r="O274" s="6">
        <v>0.89</v>
      </c>
    </row>
    <row r="275" spans="1:15">
      <c r="A275" s="13">
        <v>101</v>
      </c>
      <c r="B275" s="13" t="s">
        <v>34</v>
      </c>
      <c r="C275" s="13">
        <v>250</v>
      </c>
      <c r="D275" s="6">
        <v>2.65</v>
      </c>
      <c r="E275" s="6">
        <v>4.83</v>
      </c>
      <c r="F275" s="6">
        <v>20</v>
      </c>
      <c r="G275" s="6">
        <v>138</v>
      </c>
      <c r="H275" s="6">
        <v>0</v>
      </c>
      <c r="I275" s="6">
        <v>0.05</v>
      </c>
      <c r="J275" s="6">
        <v>0.01</v>
      </c>
      <c r="K275" s="6">
        <v>0.2</v>
      </c>
      <c r="L275" s="6">
        <v>18.5</v>
      </c>
      <c r="M275" s="6">
        <v>167.3</v>
      </c>
      <c r="N275" s="6">
        <v>15</v>
      </c>
      <c r="O275" s="6">
        <v>0.02</v>
      </c>
    </row>
    <row r="276" spans="1:15">
      <c r="A276" s="13">
        <v>292</v>
      </c>
      <c r="B276" s="13" t="s">
        <v>21</v>
      </c>
      <c r="C276" s="13" t="s">
        <v>73</v>
      </c>
      <c r="D276" s="6">
        <v>24.5</v>
      </c>
      <c r="E276" s="6">
        <v>24.24</v>
      </c>
      <c r="F276" s="6">
        <v>35.28</v>
      </c>
      <c r="G276" s="6">
        <v>460</v>
      </c>
      <c r="H276" s="6">
        <v>0.02</v>
      </c>
      <c r="I276" s="6">
        <v>7.0000000000000007E-2</v>
      </c>
      <c r="J276" s="6">
        <v>0.02</v>
      </c>
      <c r="K276" s="6">
        <v>0.66</v>
      </c>
      <c r="L276" s="6">
        <v>32.99</v>
      </c>
      <c r="M276" s="6">
        <v>200.2</v>
      </c>
      <c r="N276" s="6">
        <v>82.43</v>
      </c>
      <c r="O276" s="6">
        <v>1.63</v>
      </c>
    </row>
    <row r="277" spans="1:15">
      <c r="A277" s="13">
        <v>389</v>
      </c>
      <c r="B277" s="13" t="s">
        <v>78</v>
      </c>
      <c r="C277" s="13">
        <v>200</v>
      </c>
      <c r="D277" s="6">
        <v>0</v>
      </c>
      <c r="E277" s="6">
        <v>0</v>
      </c>
      <c r="F277" s="6">
        <v>34</v>
      </c>
      <c r="G277" s="6">
        <v>136</v>
      </c>
      <c r="H277" s="6">
        <v>0</v>
      </c>
      <c r="I277" s="6">
        <v>0.05</v>
      </c>
      <c r="J277" s="6">
        <v>0.1</v>
      </c>
      <c r="K277" s="6">
        <v>6</v>
      </c>
      <c r="L277" s="6">
        <v>21.2</v>
      </c>
      <c r="M277" s="6">
        <v>5.9</v>
      </c>
      <c r="N277" s="6">
        <v>28.3</v>
      </c>
      <c r="O277" s="6">
        <v>0.25</v>
      </c>
    </row>
    <row r="278" spans="1:15">
      <c r="A278" s="13"/>
      <c r="B278" s="13" t="s">
        <v>127</v>
      </c>
      <c r="C278" s="13">
        <v>20</v>
      </c>
      <c r="D278" s="6">
        <v>1.58</v>
      </c>
      <c r="E278" s="6">
        <v>0.2</v>
      </c>
      <c r="F278" s="6">
        <v>9.66</v>
      </c>
      <c r="G278" s="6">
        <v>46.76</v>
      </c>
      <c r="H278" s="6"/>
      <c r="I278" s="6"/>
      <c r="J278" s="6"/>
      <c r="K278" s="6"/>
      <c r="L278" s="6"/>
      <c r="M278" s="6"/>
      <c r="N278" s="6"/>
      <c r="O278" s="6"/>
    </row>
    <row r="279" spans="1:15">
      <c r="A279" s="13"/>
      <c r="B279" s="13" t="s">
        <v>129</v>
      </c>
      <c r="C279" s="13">
        <v>20</v>
      </c>
      <c r="D279" s="6">
        <v>1.68</v>
      </c>
      <c r="E279" s="6">
        <v>0.33</v>
      </c>
      <c r="F279" s="6">
        <v>14.82</v>
      </c>
      <c r="G279" s="6">
        <v>68.97</v>
      </c>
      <c r="H279" s="6">
        <v>0</v>
      </c>
      <c r="I279" s="6">
        <v>0.06</v>
      </c>
      <c r="J279" s="6">
        <v>0.05</v>
      </c>
      <c r="K279" s="6">
        <v>0</v>
      </c>
      <c r="L279" s="6">
        <v>52.61</v>
      </c>
      <c r="M279" s="6">
        <v>101.5</v>
      </c>
      <c r="N279" s="6">
        <v>27.5</v>
      </c>
      <c r="O279" s="6">
        <v>0.75</v>
      </c>
    </row>
    <row r="280" spans="1:15" ht="18.75">
      <c r="A280" s="13"/>
      <c r="B280" s="14" t="s">
        <v>18</v>
      </c>
      <c r="C280" s="38">
        <v>814</v>
      </c>
      <c r="D280" s="27">
        <f t="shared" ref="D280:O280" si="38">SUM(D274:D279)</f>
        <v>31.810000000000002</v>
      </c>
      <c r="E280" s="27">
        <f t="shared" si="38"/>
        <v>32.199999999999996</v>
      </c>
      <c r="F280" s="27">
        <f>SUM(F274:F279)</f>
        <v>134.06</v>
      </c>
      <c r="G280" s="27">
        <f t="shared" si="38"/>
        <v>954.73</v>
      </c>
      <c r="H280" s="27">
        <f t="shared" si="38"/>
        <v>0.02</v>
      </c>
      <c r="I280" s="27">
        <f t="shared" si="38"/>
        <v>0.24</v>
      </c>
      <c r="J280" s="27">
        <f t="shared" si="38"/>
        <v>0.19</v>
      </c>
      <c r="K280" s="27">
        <f t="shared" si="38"/>
        <v>12.57</v>
      </c>
      <c r="L280" s="27">
        <f t="shared" si="38"/>
        <v>151.04</v>
      </c>
      <c r="M280" s="27">
        <f t="shared" si="38"/>
        <v>523.49</v>
      </c>
      <c r="N280" s="27">
        <f t="shared" si="38"/>
        <v>172.87</v>
      </c>
      <c r="O280" s="27">
        <f t="shared" si="38"/>
        <v>3.54</v>
      </c>
    </row>
    <row r="281" spans="1:15" ht="20.25">
      <c r="A281" s="13"/>
      <c r="B281" s="7" t="s">
        <v>23</v>
      </c>
      <c r="C281" s="13"/>
      <c r="D281" s="27">
        <f t="shared" ref="D281:O281" si="39">D272+D280</f>
        <v>54.730000000000004</v>
      </c>
      <c r="E281" s="27">
        <f t="shared" si="39"/>
        <v>55.259999999999991</v>
      </c>
      <c r="F281" s="27">
        <f t="shared" si="39"/>
        <v>230</v>
      </c>
      <c r="G281" s="27">
        <f t="shared" si="39"/>
        <v>1635.47</v>
      </c>
      <c r="H281" s="27">
        <f t="shared" si="39"/>
        <v>0.02</v>
      </c>
      <c r="I281" s="27">
        <f t="shared" si="39"/>
        <v>0.48</v>
      </c>
      <c r="J281" s="27">
        <f t="shared" si="39"/>
        <v>0.56000000000000005</v>
      </c>
      <c r="K281" s="27">
        <f t="shared" si="39"/>
        <v>19.84</v>
      </c>
      <c r="L281" s="27">
        <f t="shared" si="39"/>
        <v>393.35</v>
      </c>
      <c r="M281" s="27">
        <f t="shared" si="39"/>
        <v>876.51</v>
      </c>
      <c r="N281" s="27">
        <f t="shared" si="39"/>
        <v>262.8</v>
      </c>
      <c r="O281" s="27">
        <f t="shared" si="39"/>
        <v>15.04</v>
      </c>
    </row>
    <row r="282" spans="1:15">
      <c r="A282" s="13"/>
      <c r="B282" s="13"/>
      <c r="C282" s="13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13"/>
      <c r="B283" s="12" t="s">
        <v>61</v>
      </c>
      <c r="C283" s="13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13"/>
      <c r="B284" s="14" t="s">
        <v>16</v>
      </c>
      <c r="C284" s="13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13">
        <v>2</v>
      </c>
      <c r="B285" s="15" t="s">
        <v>90</v>
      </c>
      <c r="C285" s="13" t="s">
        <v>76</v>
      </c>
      <c r="D285" s="6">
        <v>1.4</v>
      </c>
      <c r="E285" s="6">
        <v>4.5999999999999996</v>
      </c>
      <c r="F285" s="6">
        <v>10.3</v>
      </c>
      <c r="G285" s="6">
        <v>156</v>
      </c>
      <c r="H285" s="6">
        <v>0.04</v>
      </c>
      <c r="I285" s="6">
        <v>0.01</v>
      </c>
      <c r="J285" s="6">
        <v>0.01</v>
      </c>
      <c r="K285" s="6">
        <v>13</v>
      </c>
      <c r="L285" s="6">
        <v>21.78</v>
      </c>
      <c r="M285" s="6">
        <v>16.8</v>
      </c>
      <c r="N285" s="6">
        <v>8.2200000000000006</v>
      </c>
      <c r="O285" s="6">
        <v>0.31</v>
      </c>
    </row>
    <row r="286" spans="1:15" ht="30">
      <c r="A286" s="13">
        <v>175</v>
      </c>
      <c r="B286" s="15" t="s">
        <v>154</v>
      </c>
      <c r="C286" s="13" t="s">
        <v>91</v>
      </c>
      <c r="D286" s="6">
        <v>12</v>
      </c>
      <c r="E286" s="6">
        <v>12.4</v>
      </c>
      <c r="F286" s="6">
        <v>15.9</v>
      </c>
      <c r="G286" s="6">
        <v>216</v>
      </c>
      <c r="H286" s="6">
        <v>0</v>
      </c>
      <c r="I286" s="6">
        <v>0.1</v>
      </c>
      <c r="J286" s="6">
        <v>0.05</v>
      </c>
      <c r="K286" s="6">
        <v>0</v>
      </c>
      <c r="L286" s="6">
        <v>9</v>
      </c>
      <c r="M286" s="6">
        <v>54</v>
      </c>
      <c r="N286" s="6">
        <v>11.5</v>
      </c>
      <c r="O286" s="6">
        <v>0.6</v>
      </c>
    </row>
    <row r="287" spans="1:15">
      <c r="A287" s="17"/>
      <c r="B287" s="15" t="s">
        <v>92</v>
      </c>
      <c r="C287" s="23">
        <v>150</v>
      </c>
      <c r="D287" s="8">
        <v>6.3</v>
      </c>
      <c r="E287" s="8">
        <v>5.76</v>
      </c>
      <c r="F287" s="8">
        <v>35.200000000000003</v>
      </c>
      <c r="G287" s="8">
        <v>98</v>
      </c>
      <c r="H287" s="8">
        <v>0</v>
      </c>
      <c r="I287" s="8">
        <v>7.0000000000000007E-2</v>
      </c>
      <c r="J287" s="8">
        <v>0.02</v>
      </c>
      <c r="K287" s="8">
        <v>0</v>
      </c>
      <c r="L287" s="8">
        <v>11.34</v>
      </c>
      <c r="M287" s="8">
        <v>47.14</v>
      </c>
      <c r="N287" s="8">
        <v>17.350000000000001</v>
      </c>
      <c r="O287" s="8">
        <v>0.81</v>
      </c>
    </row>
    <row r="288" spans="1:15">
      <c r="A288" s="17">
        <v>382</v>
      </c>
      <c r="B288" s="15" t="s">
        <v>33</v>
      </c>
      <c r="C288" s="23">
        <v>200</v>
      </c>
      <c r="D288" s="8">
        <v>0.1</v>
      </c>
      <c r="E288" s="8">
        <v>0</v>
      </c>
      <c r="F288" s="8">
        <v>15</v>
      </c>
      <c r="G288" s="8">
        <v>118</v>
      </c>
      <c r="H288" s="8">
        <v>0</v>
      </c>
      <c r="I288" s="8">
        <v>0</v>
      </c>
      <c r="J288" s="8">
        <v>0.01</v>
      </c>
      <c r="K288" s="8">
        <v>0.1</v>
      </c>
      <c r="L288" s="8">
        <v>5.25</v>
      </c>
      <c r="M288" s="8">
        <v>8.24</v>
      </c>
      <c r="N288" s="8">
        <v>4.4000000000000004</v>
      </c>
      <c r="O288" s="8">
        <v>0.82</v>
      </c>
    </row>
    <row r="289" spans="1:15">
      <c r="A289" s="17"/>
      <c r="B289" s="13" t="s">
        <v>127</v>
      </c>
      <c r="C289" s="13">
        <v>20</v>
      </c>
      <c r="D289" s="6">
        <v>1.58</v>
      </c>
      <c r="E289" s="6">
        <v>0.2</v>
      </c>
      <c r="F289" s="6">
        <v>9.66</v>
      </c>
      <c r="G289" s="6">
        <v>46.76</v>
      </c>
      <c r="H289" s="8"/>
      <c r="I289" s="8"/>
      <c r="J289" s="8"/>
      <c r="K289" s="8"/>
      <c r="L289" s="8"/>
      <c r="M289" s="8"/>
      <c r="N289" s="8"/>
      <c r="O289" s="8"/>
    </row>
    <row r="290" spans="1:15">
      <c r="A290" s="17"/>
      <c r="B290" s="13" t="s">
        <v>128</v>
      </c>
      <c r="C290" s="13">
        <v>20</v>
      </c>
      <c r="D290" s="6">
        <v>1.1200000000000001</v>
      </c>
      <c r="E290" s="6">
        <v>0.22</v>
      </c>
      <c r="F290" s="6">
        <v>9.8800000000000008</v>
      </c>
      <c r="G290" s="6">
        <v>45.98</v>
      </c>
      <c r="H290" s="6">
        <v>0</v>
      </c>
      <c r="I290" s="6">
        <v>0.05</v>
      </c>
      <c r="J290" s="6">
        <v>0.04</v>
      </c>
      <c r="K290" s="6">
        <v>0</v>
      </c>
      <c r="L290" s="6">
        <v>41.5</v>
      </c>
      <c r="M290" s="6">
        <v>56</v>
      </c>
      <c r="N290" s="6">
        <v>10.5</v>
      </c>
      <c r="O290" s="6">
        <v>0.5</v>
      </c>
    </row>
    <row r="291" spans="1:15" ht="15.75">
      <c r="A291" s="17"/>
      <c r="B291" s="39" t="s">
        <v>18</v>
      </c>
      <c r="C291" s="42">
        <v>625</v>
      </c>
      <c r="D291" s="26">
        <f t="shared" ref="D291:O291" si="40">SUM(D285:D290)</f>
        <v>22.500000000000004</v>
      </c>
      <c r="E291" s="26">
        <f t="shared" si="40"/>
        <v>23.179999999999996</v>
      </c>
      <c r="F291" s="26">
        <f t="shared" si="40"/>
        <v>95.94</v>
      </c>
      <c r="G291" s="26">
        <f t="shared" si="40"/>
        <v>680.74</v>
      </c>
      <c r="H291" s="26">
        <f t="shared" si="40"/>
        <v>0.04</v>
      </c>
      <c r="I291" s="26">
        <f t="shared" si="40"/>
        <v>0.22999999999999998</v>
      </c>
      <c r="J291" s="26">
        <f t="shared" si="40"/>
        <v>0.13</v>
      </c>
      <c r="K291" s="26">
        <f t="shared" si="40"/>
        <v>13.1</v>
      </c>
      <c r="L291" s="26">
        <f t="shared" si="40"/>
        <v>88.87</v>
      </c>
      <c r="M291" s="26">
        <f t="shared" si="40"/>
        <v>182.18</v>
      </c>
      <c r="N291" s="26">
        <f t="shared" si="40"/>
        <v>51.97</v>
      </c>
      <c r="O291" s="26">
        <f t="shared" si="40"/>
        <v>3.04</v>
      </c>
    </row>
    <row r="292" spans="1:15">
      <c r="A292" s="17"/>
      <c r="B292" s="14" t="s">
        <v>19</v>
      </c>
      <c r="C292" s="17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>
      <c r="A293" s="17">
        <v>67</v>
      </c>
      <c r="B293" s="15" t="s">
        <v>125</v>
      </c>
      <c r="C293" s="23">
        <v>100</v>
      </c>
      <c r="D293" s="8">
        <v>1.8</v>
      </c>
      <c r="E293" s="8">
        <v>6</v>
      </c>
      <c r="F293" s="8">
        <v>10.6</v>
      </c>
      <c r="G293" s="8">
        <v>104</v>
      </c>
      <c r="H293" s="6">
        <v>0</v>
      </c>
      <c r="I293" s="6">
        <v>0.02</v>
      </c>
      <c r="J293" s="6">
        <v>0</v>
      </c>
      <c r="K293" s="6">
        <v>17.5</v>
      </c>
      <c r="L293" s="6">
        <v>43.46</v>
      </c>
      <c r="M293" s="6">
        <v>32.74</v>
      </c>
      <c r="N293" s="6">
        <v>15.22</v>
      </c>
      <c r="O293" s="6">
        <v>1.28</v>
      </c>
    </row>
    <row r="294" spans="1:15">
      <c r="A294" s="17">
        <v>88</v>
      </c>
      <c r="B294" s="13" t="s">
        <v>108</v>
      </c>
      <c r="C294" s="23" t="s">
        <v>109</v>
      </c>
      <c r="D294" s="8">
        <v>2.1</v>
      </c>
      <c r="E294" s="8">
        <v>5</v>
      </c>
      <c r="F294" s="8">
        <v>11.3</v>
      </c>
      <c r="G294" s="8">
        <v>195</v>
      </c>
      <c r="H294" s="6">
        <v>0.16</v>
      </c>
      <c r="I294" s="6">
        <v>0.04</v>
      </c>
      <c r="J294" s="6">
        <v>7.0000000000000007E-2</v>
      </c>
      <c r="K294" s="6">
        <v>3.79</v>
      </c>
      <c r="L294" s="6">
        <v>21.96</v>
      </c>
      <c r="M294" s="6">
        <v>11.2</v>
      </c>
      <c r="N294" s="6">
        <v>72.39</v>
      </c>
      <c r="O294" s="6">
        <v>3.27</v>
      </c>
    </row>
    <row r="295" spans="1:15">
      <c r="A295" s="17">
        <v>118</v>
      </c>
      <c r="B295" s="13" t="s">
        <v>126</v>
      </c>
      <c r="C295" s="23" t="s">
        <v>142</v>
      </c>
      <c r="D295" s="8">
        <v>24.33</v>
      </c>
      <c r="E295" s="8">
        <v>20.67</v>
      </c>
      <c r="F295" s="8">
        <v>66.7</v>
      </c>
      <c r="G295" s="8">
        <v>428</v>
      </c>
      <c r="H295" s="8">
        <v>0</v>
      </c>
      <c r="I295" s="8">
        <v>0.09</v>
      </c>
      <c r="J295" s="8">
        <v>0.1</v>
      </c>
      <c r="K295" s="8">
        <v>2.0099999999999998</v>
      </c>
      <c r="L295" s="8">
        <v>15.86</v>
      </c>
      <c r="M295" s="8">
        <v>230.4</v>
      </c>
      <c r="N295" s="8">
        <v>31.93</v>
      </c>
      <c r="O295" s="8">
        <v>2.36</v>
      </c>
    </row>
    <row r="296" spans="1:15">
      <c r="A296" s="13">
        <v>349</v>
      </c>
      <c r="B296" s="13" t="s">
        <v>29</v>
      </c>
      <c r="C296" s="10">
        <v>200</v>
      </c>
      <c r="D296" s="8">
        <v>7.0000000000000007E-2</v>
      </c>
      <c r="E296" s="8">
        <v>0</v>
      </c>
      <c r="F296" s="8">
        <v>21.82</v>
      </c>
      <c r="G296" s="8">
        <v>110</v>
      </c>
      <c r="H296" s="8">
        <v>0</v>
      </c>
      <c r="I296" s="8">
        <v>0.04</v>
      </c>
      <c r="J296" s="8">
        <v>0.04</v>
      </c>
      <c r="K296" s="8">
        <v>9.8000000000000007</v>
      </c>
      <c r="L296" s="8">
        <v>21.2</v>
      </c>
      <c r="M296" s="8">
        <v>11.96</v>
      </c>
      <c r="N296" s="8">
        <v>6.8</v>
      </c>
      <c r="O296" s="8">
        <v>0.52</v>
      </c>
    </row>
    <row r="297" spans="1:15">
      <c r="A297" s="13"/>
      <c r="B297" s="13" t="s">
        <v>127</v>
      </c>
      <c r="C297" s="13">
        <v>20</v>
      </c>
      <c r="D297" s="6">
        <v>1.58</v>
      </c>
      <c r="E297" s="6">
        <v>0.2</v>
      </c>
      <c r="F297" s="6">
        <v>9.66</v>
      </c>
      <c r="G297" s="6">
        <v>46.76</v>
      </c>
      <c r="H297" s="8"/>
      <c r="I297" s="8"/>
      <c r="J297" s="8"/>
      <c r="K297" s="8"/>
      <c r="L297" s="8"/>
      <c r="M297" s="8"/>
      <c r="N297" s="8"/>
      <c r="O297" s="8"/>
    </row>
    <row r="298" spans="1:15">
      <c r="A298" s="17"/>
      <c r="B298" s="13" t="s">
        <v>129</v>
      </c>
      <c r="C298" s="13">
        <v>30</v>
      </c>
      <c r="D298" s="6">
        <v>1.68</v>
      </c>
      <c r="E298" s="6">
        <v>0.33</v>
      </c>
      <c r="F298" s="6">
        <v>14.82</v>
      </c>
      <c r="G298" s="6">
        <v>68.97</v>
      </c>
      <c r="H298" s="6">
        <v>0</v>
      </c>
      <c r="I298" s="6">
        <v>0.06</v>
      </c>
      <c r="J298" s="6">
        <v>0.05</v>
      </c>
      <c r="K298" s="6">
        <v>0</v>
      </c>
      <c r="L298" s="6">
        <v>52.61</v>
      </c>
      <c r="M298" s="6">
        <v>101.5</v>
      </c>
      <c r="N298" s="6">
        <v>27.5</v>
      </c>
      <c r="O298" s="6">
        <v>0.75</v>
      </c>
    </row>
    <row r="299" spans="1:15">
      <c r="A299" s="17"/>
      <c r="B299" s="13" t="s">
        <v>30</v>
      </c>
      <c r="C299" s="23">
        <v>3.5000000000000003E-2</v>
      </c>
      <c r="D299" s="8"/>
      <c r="E299" s="8"/>
      <c r="F299" s="8"/>
      <c r="G299" s="8"/>
      <c r="H299" s="8"/>
      <c r="I299" s="8"/>
      <c r="J299" s="8"/>
      <c r="K299" s="8">
        <v>3.5000000000000003E-2</v>
      </c>
      <c r="L299" s="8"/>
      <c r="M299" s="8"/>
      <c r="N299" s="8"/>
      <c r="O299" s="8"/>
    </row>
    <row r="300" spans="1:15">
      <c r="A300" s="17"/>
      <c r="B300" s="14" t="s">
        <v>18</v>
      </c>
      <c r="C300" s="41">
        <v>803</v>
      </c>
      <c r="D300" s="26">
        <f t="shared" ref="D300:O300" si="41">SUM(D293:D299)</f>
        <v>31.559999999999995</v>
      </c>
      <c r="E300" s="26">
        <f t="shared" si="41"/>
        <v>32.200000000000003</v>
      </c>
      <c r="F300" s="26">
        <f t="shared" si="41"/>
        <v>134.89999999999998</v>
      </c>
      <c r="G300" s="26">
        <f t="shared" si="41"/>
        <v>952.73</v>
      </c>
      <c r="H300" s="26">
        <f t="shared" si="41"/>
        <v>0.16</v>
      </c>
      <c r="I300" s="26">
        <f t="shared" si="41"/>
        <v>0.25</v>
      </c>
      <c r="J300" s="26">
        <f t="shared" si="41"/>
        <v>0.26</v>
      </c>
      <c r="K300" s="26">
        <f t="shared" si="41"/>
        <v>33.134999999999991</v>
      </c>
      <c r="L300" s="26">
        <f t="shared" si="41"/>
        <v>155.09</v>
      </c>
      <c r="M300" s="26">
        <f t="shared" si="41"/>
        <v>387.8</v>
      </c>
      <c r="N300" s="26">
        <f t="shared" si="41"/>
        <v>153.83999999999997</v>
      </c>
      <c r="O300" s="26">
        <f t="shared" si="41"/>
        <v>8.18</v>
      </c>
    </row>
    <row r="301" spans="1:15" ht="20.25">
      <c r="A301" s="17"/>
      <c r="B301" s="7" t="s">
        <v>23</v>
      </c>
      <c r="C301" s="17"/>
      <c r="D301" s="26">
        <f t="shared" ref="D301:K301" si="42">D291+D300</f>
        <v>54.06</v>
      </c>
      <c r="E301" s="26">
        <f t="shared" si="42"/>
        <v>55.379999999999995</v>
      </c>
      <c r="F301" s="26">
        <f t="shared" si="42"/>
        <v>230.83999999999997</v>
      </c>
      <c r="G301" s="26">
        <f t="shared" si="42"/>
        <v>1633.47</v>
      </c>
      <c r="H301" s="26">
        <f t="shared" si="42"/>
        <v>0.2</v>
      </c>
      <c r="I301" s="26">
        <f t="shared" si="42"/>
        <v>0.48</v>
      </c>
      <c r="J301" s="26">
        <f t="shared" si="42"/>
        <v>0.39</v>
      </c>
      <c r="K301" s="26">
        <f t="shared" si="42"/>
        <v>46.234999999999992</v>
      </c>
      <c r="L301" s="26">
        <f>L293+L300</f>
        <v>198.55</v>
      </c>
      <c r="M301" s="26">
        <f>M291+M300</f>
        <v>569.98</v>
      </c>
      <c r="N301" s="26">
        <f>N291++++++++++N300</f>
        <v>205.80999999999997</v>
      </c>
      <c r="O301" s="26">
        <f>O291+O300</f>
        <v>11.219999999999999</v>
      </c>
    </row>
    <row r="302" spans="1:15">
      <c r="A302" s="17"/>
      <c r="B302" s="17"/>
      <c r="C302" s="17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>
      <c r="A303" s="17"/>
      <c r="B303" s="18" t="s">
        <v>62</v>
      </c>
      <c r="C303" s="17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>
      <c r="A304" s="17"/>
      <c r="B304" s="19" t="s">
        <v>16</v>
      </c>
      <c r="C304" s="23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>
      <c r="A305" s="17">
        <v>52</v>
      </c>
      <c r="B305" s="20" t="s">
        <v>153</v>
      </c>
      <c r="C305" s="23">
        <v>100</v>
      </c>
      <c r="D305" s="6">
        <v>1.4</v>
      </c>
      <c r="E305" s="6">
        <v>1.6</v>
      </c>
      <c r="F305" s="6">
        <v>10.3</v>
      </c>
      <c r="G305" s="6">
        <v>65</v>
      </c>
      <c r="H305" s="6">
        <v>0.04</v>
      </c>
      <c r="I305" s="6">
        <v>0.01</v>
      </c>
      <c r="J305" s="6">
        <v>0.01</v>
      </c>
      <c r="K305" s="6">
        <v>13</v>
      </c>
      <c r="L305" s="6">
        <v>21.78</v>
      </c>
      <c r="M305" s="6">
        <v>16.8</v>
      </c>
      <c r="N305" s="6">
        <v>8.2200000000000006</v>
      </c>
      <c r="O305" s="6">
        <v>0.31</v>
      </c>
    </row>
    <row r="306" spans="1:15">
      <c r="A306" s="17">
        <v>268</v>
      </c>
      <c r="B306" s="20" t="s">
        <v>84</v>
      </c>
      <c r="C306" s="23" t="s">
        <v>59</v>
      </c>
      <c r="D306" s="8">
        <v>12</v>
      </c>
      <c r="E306" s="8">
        <v>13.1</v>
      </c>
      <c r="F306" s="8">
        <v>21</v>
      </c>
      <c r="G306" s="8">
        <v>219</v>
      </c>
      <c r="H306" s="8">
        <v>0.09</v>
      </c>
      <c r="I306" s="8">
        <v>0.08</v>
      </c>
      <c r="J306" s="8">
        <v>0.12</v>
      </c>
      <c r="K306" s="8">
        <v>0.61</v>
      </c>
      <c r="L306" s="8">
        <v>267.74</v>
      </c>
      <c r="M306" s="8">
        <v>327.18</v>
      </c>
      <c r="N306" s="8">
        <v>44.11</v>
      </c>
      <c r="O306" s="8">
        <v>0.91</v>
      </c>
    </row>
    <row r="307" spans="1:15">
      <c r="A307" s="17">
        <v>309</v>
      </c>
      <c r="B307" s="13" t="s">
        <v>26</v>
      </c>
      <c r="C307" s="23">
        <v>180</v>
      </c>
      <c r="D307" s="8">
        <v>4.5199999999999996</v>
      </c>
      <c r="E307" s="8">
        <v>7.23</v>
      </c>
      <c r="F307" s="8">
        <v>27.5</v>
      </c>
      <c r="G307" s="8">
        <v>221.4</v>
      </c>
      <c r="H307" s="8">
        <v>20</v>
      </c>
      <c r="I307" s="8">
        <v>0.03</v>
      </c>
      <c r="J307" s="8">
        <v>0.06</v>
      </c>
      <c r="K307" s="8">
        <v>2.1</v>
      </c>
      <c r="L307" s="8">
        <v>26.1</v>
      </c>
      <c r="M307" s="8">
        <v>80.400000000000006</v>
      </c>
      <c r="N307" s="8">
        <v>33</v>
      </c>
      <c r="O307" s="8">
        <v>0.55000000000000004</v>
      </c>
    </row>
    <row r="308" spans="1:15">
      <c r="A308" s="17">
        <v>376</v>
      </c>
      <c r="B308" s="20" t="s">
        <v>27</v>
      </c>
      <c r="C308" s="23">
        <v>200</v>
      </c>
      <c r="D308" s="8">
        <v>3.58</v>
      </c>
      <c r="E308" s="8">
        <v>0.68</v>
      </c>
      <c r="F308" s="8">
        <v>28.2</v>
      </c>
      <c r="G308" s="8">
        <v>82</v>
      </c>
      <c r="H308" s="8">
        <v>0.02</v>
      </c>
      <c r="I308" s="8">
        <v>0.02</v>
      </c>
      <c r="J308" s="8">
        <v>0.13</v>
      </c>
      <c r="K308" s="8">
        <v>0.6</v>
      </c>
      <c r="L308" s="8">
        <v>121</v>
      </c>
      <c r="M308" s="8">
        <v>91</v>
      </c>
      <c r="N308" s="8">
        <v>14</v>
      </c>
      <c r="O308" s="8">
        <v>0.1</v>
      </c>
    </row>
    <row r="309" spans="1:15">
      <c r="A309" s="17"/>
      <c r="B309" s="13" t="s">
        <v>127</v>
      </c>
      <c r="C309" s="13">
        <v>20</v>
      </c>
      <c r="D309" s="6">
        <v>1.58</v>
      </c>
      <c r="E309" s="6">
        <v>0.2</v>
      </c>
      <c r="F309" s="6">
        <v>9.66</v>
      </c>
      <c r="G309" s="6">
        <v>46.76</v>
      </c>
      <c r="H309" s="8"/>
      <c r="I309" s="8"/>
      <c r="J309" s="8"/>
      <c r="K309" s="8"/>
      <c r="L309" s="8"/>
      <c r="M309" s="8"/>
      <c r="N309" s="8"/>
      <c r="O309" s="8"/>
    </row>
    <row r="310" spans="1:15">
      <c r="A310" s="17"/>
      <c r="B310" s="13" t="s">
        <v>128</v>
      </c>
      <c r="C310" s="13">
        <v>20</v>
      </c>
      <c r="D310" s="6">
        <v>1.1200000000000001</v>
      </c>
      <c r="E310" s="6">
        <v>0.22</v>
      </c>
      <c r="F310" s="6">
        <v>9.8800000000000008</v>
      </c>
      <c r="G310" s="6">
        <v>45.98</v>
      </c>
      <c r="H310" s="6">
        <v>0</v>
      </c>
      <c r="I310" s="6">
        <v>0.05</v>
      </c>
      <c r="J310" s="6">
        <v>0.04</v>
      </c>
      <c r="K310" s="6">
        <v>0</v>
      </c>
      <c r="L310" s="6">
        <v>41.5</v>
      </c>
      <c r="M310" s="6">
        <v>56</v>
      </c>
      <c r="N310" s="6">
        <v>10.5</v>
      </c>
      <c r="O310" s="6">
        <v>0.5</v>
      </c>
    </row>
    <row r="311" spans="1:15">
      <c r="A311" s="17"/>
      <c r="B311" s="19" t="s">
        <v>18</v>
      </c>
      <c r="C311" s="41">
        <v>650</v>
      </c>
      <c r="D311" s="26">
        <f t="shared" ref="D311:O311" si="43">SUM(D306:D310)</f>
        <v>22.8</v>
      </c>
      <c r="E311" s="26">
        <f>SUM(E305:E310)</f>
        <v>23.029999999999998</v>
      </c>
      <c r="F311" s="26">
        <f t="shared" si="43"/>
        <v>96.24</v>
      </c>
      <c r="G311" s="26">
        <f>SUM(G305:G310)</f>
        <v>680.14</v>
      </c>
      <c r="H311" s="26">
        <f>SUM(H306:H310)</f>
        <v>20.11</v>
      </c>
      <c r="I311" s="26">
        <f t="shared" si="43"/>
        <v>0.18</v>
      </c>
      <c r="J311" s="26">
        <f t="shared" si="43"/>
        <v>0.35</v>
      </c>
      <c r="K311" s="26">
        <f t="shared" si="43"/>
        <v>3.31</v>
      </c>
      <c r="L311" s="26">
        <f t="shared" si="43"/>
        <v>456.34000000000003</v>
      </c>
      <c r="M311" s="26">
        <f t="shared" si="43"/>
        <v>554.58000000000004</v>
      </c>
      <c r="N311" s="26">
        <f t="shared" si="43"/>
        <v>101.61</v>
      </c>
      <c r="O311" s="26">
        <f t="shared" si="43"/>
        <v>2.06</v>
      </c>
    </row>
    <row r="312" spans="1:15">
      <c r="A312" s="17"/>
      <c r="B312" s="19" t="s">
        <v>19</v>
      </c>
      <c r="C312" s="17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30">
      <c r="A313" s="17">
        <v>42</v>
      </c>
      <c r="B313" s="15" t="s">
        <v>147</v>
      </c>
      <c r="C313" s="23">
        <v>100</v>
      </c>
      <c r="D313" s="8">
        <v>1.4</v>
      </c>
      <c r="E313" s="8">
        <v>3.65</v>
      </c>
      <c r="F313" s="8">
        <v>10.050000000000001</v>
      </c>
      <c r="G313" s="8">
        <v>104</v>
      </c>
      <c r="H313" s="6">
        <v>0.04</v>
      </c>
      <c r="I313" s="6">
        <v>0.01</v>
      </c>
      <c r="J313" s="6">
        <v>0.01</v>
      </c>
      <c r="K313" s="6">
        <v>13</v>
      </c>
      <c r="L313" s="6">
        <v>21.78</v>
      </c>
      <c r="M313" s="6">
        <v>16.8</v>
      </c>
      <c r="N313" s="6">
        <v>8.2200000000000006</v>
      </c>
      <c r="O313" s="6">
        <v>0.31</v>
      </c>
    </row>
    <row r="314" spans="1:15">
      <c r="A314" s="17">
        <v>102</v>
      </c>
      <c r="B314" s="13" t="s">
        <v>42</v>
      </c>
      <c r="C314" s="23">
        <v>250</v>
      </c>
      <c r="D314" s="8">
        <v>2.4900000000000002</v>
      </c>
      <c r="E314" s="8">
        <v>2.83</v>
      </c>
      <c r="F314" s="8">
        <v>17.93</v>
      </c>
      <c r="G314" s="8">
        <v>119</v>
      </c>
      <c r="H314" s="6">
        <v>0.03</v>
      </c>
      <c r="I314" s="6">
        <v>0.01</v>
      </c>
      <c r="J314" s="6">
        <v>0.01</v>
      </c>
      <c r="K314" s="6">
        <v>1.62</v>
      </c>
      <c r="L314" s="6">
        <v>256.19</v>
      </c>
      <c r="M314" s="6">
        <v>236.1</v>
      </c>
      <c r="N314" s="6">
        <v>26.56</v>
      </c>
      <c r="O314" s="6">
        <v>0.61</v>
      </c>
    </row>
    <row r="315" spans="1:15">
      <c r="A315" s="17">
        <v>290</v>
      </c>
      <c r="B315" s="10" t="s">
        <v>114</v>
      </c>
      <c r="C315" s="23">
        <v>100</v>
      </c>
      <c r="D315" s="8">
        <v>16.3</v>
      </c>
      <c r="E315" s="8">
        <v>12.5</v>
      </c>
      <c r="F315" s="8">
        <v>7.6</v>
      </c>
      <c r="G315" s="8">
        <v>215</v>
      </c>
      <c r="H315" s="8">
        <v>0.03</v>
      </c>
      <c r="I315" s="8">
        <v>0.08</v>
      </c>
      <c r="J315" s="8">
        <v>0.08</v>
      </c>
      <c r="K315" s="8">
        <v>51.66</v>
      </c>
      <c r="L315" s="8">
        <v>154.55000000000001</v>
      </c>
      <c r="M315" s="8">
        <v>25.77</v>
      </c>
      <c r="N315" s="8">
        <v>1.0900000000000001</v>
      </c>
      <c r="O315" s="8">
        <v>1.2</v>
      </c>
    </row>
    <row r="316" spans="1:15">
      <c r="A316" s="17">
        <v>171</v>
      </c>
      <c r="B316" s="10" t="s">
        <v>35</v>
      </c>
      <c r="C316" s="23">
        <v>180</v>
      </c>
      <c r="D316" s="8">
        <v>8.0399999999999991</v>
      </c>
      <c r="E316" s="8">
        <v>12.72</v>
      </c>
      <c r="F316" s="8">
        <v>53</v>
      </c>
      <c r="G316" s="8">
        <v>307</v>
      </c>
      <c r="H316" s="6">
        <v>0</v>
      </c>
      <c r="I316" s="6">
        <v>0.21</v>
      </c>
      <c r="J316" s="6">
        <v>0.27</v>
      </c>
      <c r="K316" s="6">
        <v>0.15</v>
      </c>
      <c r="L316" s="6">
        <v>38.64</v>
      </c>
      <c r="M316" s="6">
        <v>202.75</v>
      </c>
      <c r="N316" s="6">
        <v>52.93</v>
      </c>
      <c r="O316" s="6">
        <v>4.4800000000000004</v>
      </c>
    </row>
    <row r="317" spans="1:15">
      <c r="A317" s="13">
        <v>349</v>
      </c>
      <c r="B317" s="13" t="s">
        <v>162</v>
      </c>
      <c r="C317" s="10">
        <v>200</v>
      </c>
      <c r="D317" s="8">
        <v>7.0000000000000007E-2</v>
      </c>
      <c r="E317" s="8">
        <v>0</v>
      </c>
      <c r="F317" s="8">
        <v>21.82</v>
      </c>
      <c r="G317" s="8">
        <v>92</v>
      </c>
      <c r="H317" s="8">
        <v>0</v>
      </c>
      <c r="I317" s="8">
        <v>0.04</v>
      </c>
      <c r="J317" s="8">
        <v>0.04</v>
      </c>
      <c r="K317" s="8">
        <v>9.8000000000000007</v>
      </c>
      <c r="L317" s="8">
        <v>21.2</v>
      </c>
      <c r="M317" s="8">
        <v>11.96</v>
      </c>
      <c r="N317" s="8">
        <v>6.8</v>
      </c>
      <c r="O317" s="8">
        <v>0.52</v>
      </c>
    </row>
    <row r="318" spans="1:15">
      <c r="A318" s="17"/>
      <c r="B318" s="13" t="s">
        <v>127</v>
      </c>
      <c r="C318" s="13">
        <v>20</v>
      </c>
      <c r="D318" s="6">
        <v>1.58</v>
      </c>
      <c r="E318" s="6">
        <v>0.2</v>
      </c>
      <c r="F318" s="6">
        <v>9.66</v>
      </c>
      <c r="G318" s="6">
        <v>46.76</v>
      </c>
      <c r="H318" s="6">
        <v>0</v>
      </c>
      <c r="I318" s="6">
        <v>0.06</v>
      </c>
      <c r="J318" s="6">
        <v>0.05</v>
      </c>
      <c r="K318" s="6">
        <v>0</v>
      </c>
      <c r="L318" s="6">
        <v>52.61</v>
      </c>
      <c r="M318" s="6">
        <v>101.5</v>
      </c>
      <c r="N318" s="6">
        <v>27.5</v>
      </c>
      <c r="O318" s="6">
        <v>0.75</v>
      </c>
    </row>
    <row r="319" spans="1:15">
      <c r="A319" s="17"/>
      <c r="B319" s="13" t="s">
        <v>129</v>
      </c>
      <c r="C319" s="13">
        <v>30</v>
      </c>
      <c r="D319" s="6">
        <v>1.68</v>
      </c>
      <c r="E319" s="6">
        <v>0.33</v>
      </c>
      <c r="F319" s="6">
        <v>14.82</v>
      </c>
      <c r="G319" s="6">
        <v>68.97</v>
      </c>
      <c r="H319" s="8"/>
      <c r="I319" s="8"/>
      <c r="J319" s="8"/>
      <c r="K319" s="8"/>
      <c r="L319" s="8"/>
      <c r="M319" s="8"/>
      <c r="N319" s="8"/>
      <c r="O319" s="8"/>
    </row>
    <row r="320" spans="1:15" ht="15.75">
      <c r="A320" s="17"/>
      <c r="B320" s="19" t="s">
        <v>18</v>
      </c>
      <c r="C320" s="42">
        <v>874</v>
      </c>
      <c r="D320" s="26">
        <f t="shared" ref="D320:O320" si="44">SUM(D313:D319)</f>
        <v>31.560000000000002</v>
      </c>
      <c r="E320" s="26">
        <f t="shared" si="44"/>
        <v>32.230000000000004</v>
      </c>
      <c r="F320" s="26">
        <f t="shared" si="44"/>
        <v>134.88</v>
      </c>
      <c r="G320" s="26">
        <f t="shared" si="44"/>
        <v>952.73</v>
      </c>
      <c r="H320" s="26">
        <f t="shared" si="44"/>
        <v>0.1</v>
      </c>
      <c r="I320" s="26">
        <f t="shared" si="44"/>
        <v>0.41</v>
      </c>
      <c r="J320" s="26">
        <f t="shared" si="44"/>
        <v>0.45999999999999996</v>
      </c>
      <c r="K320" s="26">
        <f t="shared" si="44"/>
        <v>76.23</v>
      </c>
      <c r="L320" s="26">
        <f t="shared" si="44"/>
        <v>544.97</v>
      </c>
      <c r="M320" s="26">
        <f t="shared" si="44"/>
        <v>594.88</v>
      </c>
      <c r="N320" s="26">
        <f t="shared" si="44"/>
        <v>123.10000000000001</v>
      </c>
      <c r="O320" s="26">
        <f t="shared" si="44"/>
        <v>7.870000000000001</v>
      </c>
    </row>
    <row r="321" spans="1:15" ht="20.25">
      <c r="A321" s="17"/>
      <c r="B321" s="9" t="s">
        <v>23</v>
      </c>
      <c r="C321" s="17"/>
      <c r="D321" s="26">
        <f t="shared" ref="D321:O321" si="45">D311+D320</f>
        <v>54.36</v>
      </c>
      <c r="E321" s="26">
        <f t="shared" si="45"/>
        <v>55.260000000000005</v>
      </c>
      <c r="F321" s="26">
        <f t="shared" si="45"/>
        <v>231.12</v>
      </c>
      <c r="G321" s="26">
        <f t="shared" si="45"/>
        <v>1632.87</v>
      </c>
      <c r="H321" s="26">
        <f t="shared" si="45"/>
        <v>20.21</v>
      </c>
      <c r="I321" s="26">
        <f t="shared" si="45"/>
        <v>0.59</v>
      </c>
      <c r="J321" s="26">
        <f t="shared" si="45"/>
        <v>0.80999999999999994</v>
      </c>
      <c r="K321" s="26">
        <f t="shared" si="45"/>
        <v>79.540000000000006</v>
      </c>
      <c r="L321" s="26">
        <f t="shared" si="45"/>
        <v>1001.3100000000001</v>
      </c>
      <c r="M321" s="26">
        <f t="shared" si="45"/>
        <v>1149.46</v>
      </c>
      <c r="N321" s="26">
        <f t="shared" si="45"/>
        <v>224.71</v>
      </c>
      <c r="O321" s="26">
        <f t="shared" si="45"/>
        <v>9.9300000000000015</v>
      </c>
    </row>
    <row r="322" spans="1:15">
      <c r="A322" s="17"/>
      <c r="B322" s="17"/>
      <c r="C322" s="17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>
      <c r="A323" s="17"/>
      <c r="B323" s="12" t="s">
        <v>63</v>
      </c>
      <c r="C323" s="17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>
      <c r="A324" s="17"/>
      <c r="B324" s="19" t="s">
        <v>16</v>
      </c>
      <c r="C324" s="17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>
      <c r="A325" s="17">
        <v>3</v>
      </c>
      <c r="B325" s="20" t="s">
        <v>80</v>
      </c>
      <c r="C325" s="23" t="s">
        <v>44</v>
      </c>
      <c r="D325" s="8">
        <v>3.85</v>
      </c>
      <c r="E325" s="8">
        <v>8</v>
      </c>
      <c r="F325" s="8">
        <v>18</v>
      </c>
      <c r="G325" s="8">
        <v>160</v>
      </c>
      <c r="H325" s="6">
        <v>0.04</v>
      </c>
      <c r="I325" s="6">
        <v>0.01</v>
      </c>
      <c r="J325" s="6">
        <v>0.01</v>
      </c>
      <c r="K325" s="6">
        <v>13</v>
      </c>
      <c r="L325" s="6">
        <v>21.78</v>
      </c>
      <c r="M325" s="6">
        <v>16.8</v>
      </c>
      <c r="N325" s="6">
        <v>8.2200000000000006</v>
      </c>
      <c r="O325" s="6">
        <v>0.31</v>
      </c>
    </row>
    <row r="326" spans="1:15">
      <c r="A326" s="17">
        <v>173</v>
      </c>
      <c r="B326" s="20" t="s">
        <v>148</v>
      </c>
      <c r="C326" s="23" t="s">
        <v>101</v>
      </c>
      <c r="D326" s="8">
        <v>11.57</v>
      </c>
      <c r="E326" s="8">
        <v>12.1</v>
      </c>
      <c r="F326" s="8">
        <v>23</v>
      </c>
      <c r="G326" s="8">
        <v>305</v>
      </c>
      <c r="H326" s="8">
        <v>0.03</v>
      </c>
      <c r="I326" s="8">
        <v>0.19</v>
      </c>
      <c r="J326" s="8">
        <v>7.0000000000000007E-2</v>
      </c>
      <c r="K326" s="8">
        <v>2.2000000000000002</v>
      </c>
      <c r="L326" s="8">
        <v>40</v>
      </c>
      <c r="M326" s="8">
        <v>170.1</v>
      </c>
      <c r="N326" s="8">
        <v>63.04</v>
      </c>
      <c r="O326" s="8">
        <v>1.66</v>
      </c>
    </row>
    <row r="327" spans="1:15">
      <c r="A327" s="17">
        <v>378</v>
      </c>
      <c r="B327" s="20" t="s">
        <v>77</v>
      </c>
      <c r="C327" s="23">
        <v>200</v>
      </c>
      <c r="D327" s="8">
        <v>4.68</v>
      </c>
      <c r="E327" s="8">
        <v>2.5</v>
      </c>
      <c r="F327" s="8">
        <v>35.26</v>
      </c>
      <c r="G327" s="8">
        <v>123</v>
      </c>
      <c r="H327" s="8">
        <v>0</v>
      </c>
      <c r="I327" s="8">
        <v>0.02</v>
      </c>
      <c r="J327" s="8">
        <v>0.02</v>
      </c>
      <c r="K327" s="8">
        <v>60</v>
      </c>
      <c r="L327" s="8">
        <v>11.2</v>
      </c>
      <c r="M327" s="8">
        <v>3.12</v>
      </c>
      <c r="N327" s="8">
        <v>3</v>
      </c>
      <c r="O327" s="8">
        <v>4.79</v>
      </c>
    </row>
    <row r="328" spans="1:15">
      <c r="A328" s="17"/>
      <c r="B328" s="13" t="s">
        <v>127</v>
      </c>
      <c r="C328" s="13">
        <v>20</v>
      </c>
      <c r="D328" s="6">
        <v>1.58</v>
      </c>
      <c r="E328" s="6">
        <v>0.2</v>
      </c>
      <c r="F328" s="6">
        <v>9.66</v>
      </c>
      <c r="G328" s="6">
        <v>46.76</v>
      </c>
      <c r="H328" s="8"/>
      <c r="I328" s="8"/>
      <c r="J328" s="8"/>
      <c r="K328" s="8"/>
      <c r="L328" s="8"/>
      <c r="M328" s="8"/>
      <c r="N328" s="8"/>
      <c r="O328" s="8"/>
    </row>
    <row r="329" spans="1:15">
      <c r="A329" s="17"/>
      <c r="B329" s="13" t="s">
        <v>128</v>
      </c>
      <c r="C329" s="13">
        <v>30</v>
      </c>
      <c r="D329" s="6">
        <v>1.1200000000000001</v>
      </c>
      <c r="E329" s="6">
        <v>0.22</v>
      </c>
      <c r="F329" s="6">
        <v>9.8800000000000008</v>
      </c>
      <c r="G329" s="6">
        <v>45.98</v>
      </c>
      <c r="H329" s="6">
        <v>0</v>
      </c>
      <c r="I329" s="6">
        <v>0.05</v>
      </c>
      <c r="J329" s="6">
        <v>0.04</v>
      </c>
      <c r="K329" s="6">
        <v>0</v>
      </c>
      <c r="L329" s="6">
        <v>41.5</v>
      </c>
      <c r="M329" s="6">
        <v>56</v>
      </c>
      <c r="N329" s="6">
        <v>10.5</v>
      </c>
      <c r="O329" s="6">
        <v>0.5</v>
      </c>
    </row>
    <row r="330" spans="1:15" ht="18.75">
      <c r="A330" s="17"/>
      <c r="B330" s="19" t="s">
        <v>18</v>
      </c>
      <c r="C330" s="43">
        <v>550</v>
      </c>
      <c r="D330" s="26">
        <f t="shared" ref="D330:O330" si="46">SUM(D325:D329)</f>
        <v>22.8</v>
      </c>
      <c r="E330" s="26">
        <f t="shared" si="46"/>
        <v>23.02</v>
      </c>
      <c r="F330" s="26">
        <f t="shared" si="46"/>
        <v>95.799999999999983</v>
      </c>
      <c r="G330" s="26">
        <f t="shared" si="46"/>
        <v>680.74</v>
      </c>
      <c r="H330" s="26">
        <f t="shared" si="46"/>
        <v>7.0000000000000007E-2</v>
      </c>
      <c r="I330" s="26">
        <f t="shared" si="46"/>
        <v>0.27</v>
      </c>
      <c r="J330" s="26">
        <f t="shared" si="46"/>
        <v>0.14000000000000001</v>
      </c>
      <c r="K330" s="26">
        <f t="shared" si="46"/>
        <v>75.2</v>
      </c>
      <c r="L330" s="26">
        <f t="shared" si="46"/>
        <v>114.48</v>
      </c>
      <c r="M330" s="26">
        <f t="shared" si="46"/>
        <v>246.02</v>
      </c>
      <c r="N330" s="26">
        <f t="shared" si="46"/>
        <v>84.76</v>
      </c>
      <c r="O330" s="26">
        <f t="shared" si="46"/>
        <v>7.26</v>
      </c>
    </row>
    <row r="331" spans="1:15">
      <c r="A331" s="17"/>
      <c r="B331" s="19" t="s">
        <v>19</v>
      </c>
      <c r="C331" s="23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>
      <c r="A332" s="17">
        <v>52</v>
      </c>
      <c r="B332" s="20" t="s">
        <v>153</v>
      </c>
      <c r="C332" s="23">
        <v>100</v>
      </c>
      <c r="D332" s="8">
        <v>1.8</v>
      </c>
      <c r="E332" s="8">
        <v>5</v>
      </c>
      <c r="F332" s="8">
        <v>21</v>
      </c>
      <c r="G332" s="8">
        <v>120</v>
      </c>
      <c r="H332" s="6">
        <v>0</v>
      </c>
      <c r="I332" s="6">
        <v>7.3</v>
      </c>
      <c r="J332" s="6">
        <v>0.01</v>
      </c>
      <c r="K332" s="6">
        <v>0.1</v>
      </c>
      <c r="L332" s="6">
        <v>10.1</v>
      </c>
      <c r="M332" s="6">
        <v>6</v>
      </c>
      <c r="N332" s="6">
        <v>7.1</v>
      </c>
      <c r="O332" s="6">
        <v>0.1</v>
      </c>
    </row>
    <row r="333" spans="1:15" ht="30">
      <c r="A333" s="17">
        <v>82</v>
      </c>
      <c r="B333" s="20" t="s">
        <v>110</v>
      </c>
      <c r="C333" s="23" t="s">
        <v>109</v>
      </c>
      <c r="D333" s="8">
        <v>6</v>
      </c>
      <c r="E333" s="8">
        <v>6.5</v>
      </c>
      <c r="F333" s="8">
        <v>28</v>
      </c>
      <c r="G333" s="8">
        <v>155</v>
      </c>
      <c r="H333" s="6">
        <v>0.16</v>
      </c>
      <c r="I333" s="6">
        <v>0.05</v>
      </c>
      <c r="J333" s="6">
        <v>0.05</v>
      </c>
      <c r="K333" s="6">
        <v>19.87</v>
      </c>
      <c r="L333" s="6">
        <v>39.43</v>
      </c>
      <c r="M333" s="6">
        <v>21.63</v>
      </c>
      <c r="N333" s="6">
        <v>43.87</v>
      </c>
      <c r="O333" s="6">
        <v>26.62</v>
      </c>
    </row>
    <row r="334" spans="1:15">
      <c r="A334" s="17">
        <v>268</v>
      </c>
      <c r="B334" s="20" t="s">
        <v>130</v>
      </c>
      <c r="C334" s="23">
        <v>100</v>
      </c>
      <c r="D334" s="6">
        <v>11.6</v>
      </c>
      <c r="E334" s="6">
        <v>10.199999999999999</v>
      </c>
      <c r="F334" s="6">
        <v>25.6</v>
      </c>
      <c r="G334" s="6">
        <v>282</v>
      </c>
      <c r="H334" s="6"/>
      <c r="I334" s="6"/>
      <c r="J334" s="6"/>
      <c r="K334" s="6"/>
      <c r="L334" s="6"/>
      <c r="M334" s="6"/>
      <c r="N334" s="6"/>
      <c r="O334" s="6"/>
    </row>
    <row r="335" spans="1:15">
      <c r="A335" s="17">
        <v>306</v>
      </c>
      <c r="B335" s="10" t="s">
        <v>131</v>
      </c>
      <c r="C335" s="23">
        <v>180</v>
      </c>
      <c r="D335" s="6">
        <v>10</v>
      </c>
      <c r="E335" s="6">
        <v>10</v>
      </c>
      <c r="F335" s="6">
        <v>20</v>
      </c>
      <c r="G335" s="6">
        <v>190</v>
      </c>
      <c r="H335" s="6">
        <v>0.12</v>
      </c>
      <c r="I335" s="6">
        <v>0</v>
      </c>
      <c r="J335" s="6">
        <v>0.03</v>
      </c>
      <c r="K335" s="6">
        <v>0.2</v>
      </c>
      <c r="L335" s="6">
        <v>40.950000000000003</v>
      </c>
      <c r="M335" s="6">
        <v>60.06</v>
      </c>
      <c r="N335" s="6">
        <v>24.59</v>
      </c>
      <c r="O335" s="6">
        <v>0.99</v>
      </c>
    </row>
    <row r="336" spans="1:15">
      <c r="A336" s="17">
        <v>388</v>
      </c>
      <c r="B336" s="15" t="s">
        <v>39</v>
      </c>
      <c r="C336" s="23">
        <v>200</v>
      </c>
      <c r="D336" s="8">
        <v>0.1</v>
      </c>
      <c r="E336" s="8">
        <v>0</v>
      </c>
      <c r="F336" s="8">
        <v>15</v>
      </c>
      <c r="G336" s="8">
        <v>90</v>
      </c>
      <c r="H336" s="8">
        <v>0</v>
      </c>
      <c r="I336" s="8">
        <v>0</v>
      </c>
      <c r="J336" s="8">
        <v>0.01</v>
      </c>
      <c r="K336" s="8">
        <v>0.1</v>
      </c>
      <c r="L336" s="8">
        <v>5.25</v>
      </c>
      <c r="M336" s="8">
        <v>8.24</v>
      </c>
      <c r="N336" s="8">
        <v>4.4000000000000004</v>
      </c>
      <c r="O336" s="8">
        <v>0.82</v>
      </c>
    </row>
    <row r="337" spans="1:15">
      <c r="A337" s="17"/>
      <c r="B337" s="13" t="s">
        <v>127</v>
      </c>
      <c r="C337" s="13">
        <v>20</v>
      </c>
      <c r="D337" s="6">
        <v>1.58</v>
      </c>
      <c r="E337" s="6">
        <v>0.2</v>
      </c>
      <c r="F337" s="6">
        <v>9.66</v>
      </c>
      <c r="G337" s="6">
        <v>46.76</v>
      </c>
      <c r="H337" s="8"/>
      <c r="I337" s="8"/>
      <c r="J337" s="8"/>
      <c r="K337" s="8"/>
      <c r="L337" s="8"/>
      <c r="M337" s="8"/>
      <c r="N337" s="8"/>
      <c r="O337" s="8"/>
    </row>
    <row r="338" spans="1:15">
      <c r="A338" s="17"/>
      <c r="B338" s="13" t="s">
        <v>129</v>
      </c>
      <c r="C338" s="13">
        <v>30</v>
      </c>
      <c r="D338" s="6">
        <v>1.68</v>
      </c>
      <c r="E338" s="6">
        <v>0.33</v>
      </c>
      <c r="F338" s="6">
        <v>14.82</v>
      </c>
      <c r="G338" s="6">
        <v>68.97</v>
      </c>
      <c r="H338" s="6">
        <v>0</v>
      </c>
      <c r="I338" s="6">
        <v>0.06</v>
      </c>
      <c r="J338" s="6">
        <v>0.05</v>
      </c>
      <c r="K338" s="6">
        <v>0</v>
      </c>
      <c r="L338" s="6">
        <v>52.61</v>
      </c>
      <c r="M338" s="6">
        <v>101.5</v>
      </c>
      <c r="N338" s="6">
        <v>27.5</v>
      </c>
      <c r="O338" s="6">
        <v>0.75</v>
      </c>
    </row>
    <row r="339" spans="1:15" ht="18.75">
      <c r="A339" s="17"/>
      <c r="B339" s="19" t="s">
        <v>18</v>
      </c>
      <c r="C339" s="43">
        <v>884</v>
      </c>
      <c r="D339" s="26">
        <f t="shared" ref="D339:O339" si="47">SUM(D332:D338)</f>
        <v>32.76</v>
      </c>
      <c r="E339" s="26">
        <f t="shared" si="47"/>
        <v>32.229999999999997</v>
      </c>
      <c r="F339" s="26">
        <f t="shared" si="47"/>
        <v>134.07999999999998</v>
      </c>
      <c r="G339" s="26">
        <f>SUM(G332:G338)</f>
        <v>952.73</v>
      </c>
      <c r="H339" s="26">
        <f t="shared" si="47"/>
        <v>0.28000000000000003</v>
      </c>
      <c r="I339" s="26">
        <f t="shared" si="47"/>
        <v>7.4099999999999993</v>
      </c>
      <c r="J339" s="26">
        <f t="shared" si="47"/>
        <v>0.15</v>
      </c>
      <c r="K339" s="26">
        <f t="shared" si="47"/>
        <v>20.270000000000003</v>
      </c>
      <c r="L339" s="26">
        <f t="shared" si="47"/>
        <v>148.34</v>
      </c>
      <c r="M339" s="26">
        <f t="shared" si="47"/>
        <v>197.43</v>
      </c>
      <c r="N339" s="26">
        <f t="shared" si="47"/>
        <v>107.46000000000001</v>
      </c>
      <c r="O339" s="26">
        <f t="shared" si="47"/>
        <v>29.28</v>
      </c>
    </row>
    <row r="340" spans="1:15" ht="20.25">
      <c r="A340" s="17"/>
      <c r="B340" s="9" t="s">
        <v>23</v>
      </c>
      <c r="C340" s="23"/>
      <c r="D340" s="26">
        <f t="shared" ref="D340:O340" si="48">D330+D339</f>
        <v>55.56</v>
      </c>
      <c r="E340" s="26">
        <f t="shared" si="48"/>
        <v>55.25</v>
      </c>
      <c r="F340" s="26">
        <f t="shared" si="48"/>
        <v>229.87999999999997</v>
      </c>
      <c r="G340" s="26">
        <f t="shared" si="48"/>
        <v>1633.47</v>
      </c>
      <c r="H340" s="26">
        <f t="shared" si="48"/>
        <v>0.35000000000000003</v>
      </c>
      <c r="I340" s="26">
        <f t="shared" si="48"/>
        <v>7.68</v>
      </c>
      <c r="J340" s="26">
        <f t="shared" si="48"/>
        <v>0.29000000000000004</v>
      </c>
      <c r="K340" s="26">
        <f t="shared" si="48"/>
        <v>95.47</v>
      </c>
      <c r="L340" s="26">
        <f t="shared" si="48"/>
        <v>262.82</v>
      </c>
      <c r="M340" s="26">
        <f t="shared" si="48"/>
        <v>443.45000000000005</v>
      </c>
      <c r="N340" s="26">
        <f t="shared" si="48"/>
        <v>192.22000000000003</v>
      </c>
      <c r="O340" s="26">
        <f t="shared" si="48"/>
        <v>36.54</v>
      </c>
    </row>
    <row r="341" spans="1:15">
      <c r="A341" s="17"/>
      <c r="B341" s="17"/>
      <c r="C341" s="17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>
      <c r="A342" s="17"/>
      <c r="B342" s="18" t="s">
        <v>64</v>
      </c>
      <c r="C342" s="17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>
      <c r="A343" s="17"/>
      <c r="B343" s="19" t="s">
        <v>16</v>
      </c>
      <c r="C343" s="23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>
      <c r="A344" s="17">
        <v>67</v>
      </c>
      <c r="B344" s="20" t="s">
        <v>125</v>
      </c>
      <c r="C344" s="23">
        <v>100</v>
      </c>
      <c r="D344" s="8">
        <v>1.8</v>
      </c>
      <c r="E344" s="8">
        <v>5</v>
      </c>
      <c r="F344" s="8">
        <v>10.3</v>
      </c>
      <c r="G344" s="8">
        <v>118</v>
      </c>
      <c r="H344" s="6">
        <v>0</v>
      </c>
      <c r="I344" s="6">
        <v>0.02</v>
      </c>
      <c r="J344" s="6">
        <v>0</v>
      </c>
      <c r="K344" s="6">
        <v>7.64</v>
      </c>
      <c r="L344" s="6">
        <v>28.07</v>
      </c>
      <c r="M344" s="6">
        <v>31.25</v>
      </c>
      <c r="N344" s="6">
        <v>18.54</v>
      </c>
      <c r="O344" s="6">
        <v>1.2</v>
      </c>
    </row>
    <row r="345" spans="1:15">
      <c r="A345" s="17">
        <v>233</v>
      </c>
      <c r="B345" s="10" t="s">
        <v>167</v>
      </c>
      <c r="C345" s="13">
        <v>100</v>
      </c>
      <c r="D345" s="6">
        <v>14.5</v>
      </c>
      <c r="E345" s="6">
        <v>8.6</v>
      </c>
      <c r="F345" s="6">
        <v>13.5</v>
      </c>
      <c r="G345" s="6">
        <v>149</v>
      </c>
      <c r="H345" s="6"/>
      <c r="I345" s="6"/>
      <c r="J345" s="6"/>
      <c r="K345" s="6"/>
      <c r="L345" s="6"/>
      <c r="M345" s="6"/>
      <c r="N345" s="6"/>
      <c r="O345" s="6"/>
    </row>
    <row r="346" spans="1:15">
      <c r="A346" s="17">
        <v>309</v>
      </c>
      <c r="B346" s="20" t="s">
        <v>168</v>
      </c>
      <c r="C346" s="13">
        <v>180</v>
      </c>
      <c r="D346" s="6">
        <v>3.7</v>
      </c>
      <c r="E346" s="6">
        <v>9.1</v>
      </c>
      <c r="F346" s="6">
        <v>21.6</v>
      </c>
      <c r="G346" s="6">
        <v>202</v>
      </c>
      <c r="H346" s="6">
        <v>64</v>
      </c>
      <c r="I346" s="6">
        <v>0.26</v>
      </c>
      <c r="J346" s="6">
        <v>0.11</v>
      </c>
      <c r="K346" s="6">
        <v>1.01</v>
      </c>
      <c r="L346" s="6">
        <v>40.299999999999997</v>
      </c>
      <c r="M346" s="6">
        <v>209.5</v>
      </c>
      <c r="N346" s="6">
        <v>46.8</v>
      </c>
      <c r="O346" s="6">
        <v>2.0299999999999998</v>
      </c>
    </row>
    <row r="347" spans="1:15">
      <c r="A347" s="17">
        <v>376</v>
      </c>
      <c r="B347" s="20" t="s">
        <v>27</v>
      </c>
      <c r="C347" s="23">
        <v>200</v>
      </c>
      <c r="D347" s="8">
        <v>0.14000000000000001</v>
      </c>
      <c r="E347" s="8">
        <v>0.06</v>
      </c>
      <c r="F347" s="8">
        <v>31</v>
      </c>
      <c r="G347" s="8">
        <v>119</v>
      </c>
      <c r="H347" s="8">
        <v>0</v>
      </c>
      <c r="I347" s="8">
        <v>0</v>
      </c>
      <c r="J347" s="8">
        <v>0.02</v>
      </c>
      <c r="K347" s="8">
        <v>20</v>
      </c>
      <c r="L347" s="8">
        <v>2.72</v>
      </c>
      <c r="M347" s="8">
        <v>18</v>
      </c>
      <c r="N347" s="8">
        <v>10</v>
      </c>
      <c r="O347" s="8">
        <v>0.12</v>
      </c>
    </row>
    <row r="348" spans="1:15">
      <c r="A348" s="17"/>
      <c r="B348" s="13" t="s">
        <v>127</v>
      </c>
      <c r="C348" s="13">
        <v>20</v>
      </c>
      <c r="D348" s="6">
        <v>1.58</v>
      </c>
      <c r="E348" s="6">
        <v>0.2</v>
      </c>
      <c r="F348" s="6">
        <v>9.66</v>
      </c>
      <c r="G348" s="6">
        <v>46.76</v>
      </c>
      <c r="H348" s="8"/>
      <c r="I348" s="8"/>
      <c r="J348" s="8"/>
      <c r="K348" s="8"/>
      <c r="L348" s="8"/>
      <c r="M348" s="8"/>
      <c r="N348" s="8"/>
      <c r="O348" s="8"/>
    </row>
    <row r="349" spans="1:15">
      <c r="A349" s="17"/>
      <c r="B349" s="13" t="s">
        <v>128</v>
      </c>
      <c r="C349" s="13">
        <v>20</v>
      </c>
      <c r="D349" s="6">
        <v>1.1200000000000001</v>
      </c>
      <c r="E349" s="6">
        <v>0.22</v>
      </c>
      <c r="F349" s="6">
        <v>9.8800000000000008</v>
      </c>
      <c r="G349" s="6">
        <v>45.98</v>
      </c>
      <c r="H349" s="6">
        <v>0</v>
      </c>
      <c r="I349" s="6">
        <v>0.05</v>
      </c>
      <c r="J349" s="6">
        <v>0.04</v>
      </c>
      <c r="K349" s="6">
        <v>0</v>
      </c>
      <c r="L349" s="6">
        <v>41.5</v>
      </c>
      <c r="M349" s="6">
        <v>56</v>
      </c>
      <c r="N349" s="6">
        <v>10.5</v>
      </c>
      <c r="O349" s="6">
        <v>0.5</v>
      </c>
    </row>
    <row r="350" spans="1:15">
      <c r="A350" s="17"/>
      <c r="B350" s="19" t="s">
        <v>18</v>
      </c>
      <c r="C350" s="41">
        <v>624</v>
      </c>
      <c r="D350" s="26">
        <f t="shared" ref="D350:O350" si="49">SUM(D344:D349)</f>
        <v>22.84</v>
      </c>
      <c r="E350" s="26">
        <f t="shared" si="49"/>
        <v>23.179999999999996</v>
      </c>
      <c r="F350" s="26">
        <f t="shared" si="49"/>
        <v>95.94</v>
      </c>
      <c r="G350" s="26">
        <f t="shared" si="49"/>
        <v>680.74</v>
      </c>
      <c r="H350" s="26">
        <f t="shared" si="49"/>
        <v>64</v>
      </c>
      <c r="I350" s="26">
        <f t="shared" si="49"/>
        <v>0.33</v>
      </c>
      <c r="J350" s="26">
        <f t="shared" si="49"/>
        <v>0.17</v>
      </c>
      <c r="K350" s="26">
        <f t="shared" si="49"/>
        <v>28.65</v>
      </c>
      <c r="L350" s="26">
        <f t="shared" si="49"/>
        <v>112.59</v>
      </c>
      <c r="M350" s="26">
        <f t="shared" si="49"/>
        <v>314.75</v>
      </c>
      <c r="N350" s="26">
        <f t="shared" si="49"/>
        <v>85.84</v>
      </c>
      <c r="O350" s="26">
        <f t="shared" si="49"/>
        <v>3.8499999999999996</v>
      </c>
    </row>
    <row r="351" spans="1:15">
      <c r="A351" s="17"/>
      <c r="B351" s="19" t="s">
        <v>19</v>
      </c>
      <c r="C351" s="23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30">
      <c r="A352" s="17">
        <v>39</v>
      </c>
      <c r="B352" s="20" t="s">
        <v>155</v>
      </c>
      <c r="C352" s="23">
        <v>100</v>
      </c>
      <c r="D352" s="8">
        <v>1.07</v>
      </c>
      <c r="E352" s="8">
        <v>3.47</v>
      </c>
      <c r="F352" s="8">
        <v>5.8</v>
      </c>
      <c r="G352" s="8">
        <v>105</v>
      </c>
      <c r="H352" s="8">
        <v>0.01</v>
      </c>
      <c r="I352" s="8">
        <v>0.02</v>
      </c>
      <c r="J352" s="8">
        <v>0.02</v>
      </c>
      <c r="K352" s="8">
        <v>5.52</v>
      </c>
      <c r="L352" s="8">
        <v>22.79</v>
      </c>
      <c r="M352" s="8">
        <v>38.39</v>
      </c>
      <c r="N352" s="8">
        <v>13.19</v>
      </c>
      <c r="O352" s="8">
        <v>0.61</v>
      </c>
    </row>
    <row r="353" spans="1:15">
      <c r="A353" s="17">
        <v>103</v>
      </c>
      <c r="B353" s="10" t="s">
        <v>20</v>
      </c>
      <c r="C353" s="23">
        <v>250</v>
      </c>
      <c r="D353" s="8">
        <v>5.08</v>
      </c>
      <c r="E353" s="8">
        <v>5.35</v>
      </c>
      <c r="F353" s="8">
        <v>19.8</v>
      </c>
      <c r="G353" s="8">
        <v>163.75</v>
      </c>
      <c r="H353" s="8">
        <v>0.02</v>
      </c>
      <c r="I353" s="8">
        <v>0.22700000000000001</v>
      </c>
      <c r="J353" s="8">
        <v>7.2999999999999995E-2</v>
      </c>
      <c r="K353" s="8">
        <v>5.81</v>
      </c>
      <c r="L353" s="8">
        <v>35.299999999999997</v>
      </c>
      <c r="M353" s="8">
        <v>87.17</v>
      </c>
      <c r="N353" s="8">
        <v>71.55</v>
      </c>
      <c r="O353" s="8">
        <v>2.02</v>
      </c>
    </row>
    <row r="354" spans="1:15">
      <c r="A354" s="17">
        <v>295</v>
      </c>
      <c r="B354" s="10" t="s">
        <v>85</v>
      </c>
      <c r="C354" s="23">
        <v>100</v>
      </c>
      <c r="D354" s="8">
        <v>14.7</v>
      </c>
      <c r="E354" s="8">
        <v>18.399999999999999</v>
      </c>
      <c r="F354" s="8">
        <v>38.200000000000003</v>
      </c>
      <c r="G354" s="8">
        <v>254</v>
      </c>
      <c r="H354" s="8">
        <v>0.02</v>
      </c>
      <c r="I354" s="8">
        <v>0.16</v>
      </c>
      <c r="J354" s="8">
        <v>0.21</v>
      </c>
      <c r="K354" s="8">
        <v>0.42</v>
      </c>
      <c r="L354" s="8">
        <v>52.75</v>
      </c>
      <c r="M354" s="8">
        <v>136.59</v>
      </c>
      <c r="N354" s="8">
        <v>37.229999999999997</v>
      </c>
      <c r="O354" s="8">
        <v>1.1000000000000001</v>
      </c>
    </row>
    <row r="355" spans="1:15">
      <c r="A355" s="17">
        <v>143</v>
      </c>
      <c r="B355" s="10" t="s">
        <v>52</v>
      </c>
      <c r="C355" s="23">
        <v>180</v>
      </c>
      <c r="D355" s="8">
        <v>7.4</v>
      </c>
      <c r="E355" s="8">
        <v>4.8099999999999996</v>
      </c>
      <c r="F355" s="8">
        <v>24.12</v>
      </c>
      <c r="G355" s="8">
        <v>154.62</v>
      </c>
      <c r="H355" s="6">
        <v>0.16</v>
      </c>
      <c r="I355" s="6">
        <v>0.05</v>
      </c>
      <c r="J355" s="6">
        <v>0.05</v>
      </c>
      <c r="K355" s="6">
        <v>19.87</v>
      </c>
      <c r="L355" s="6">
        <v>39.43</v>
      </c>
      <c r="M355" s="6">
        <v>21.63</v>
      </c>
      <c r="N355" s="6">
        <v>43.87</v>
      </c>
      <c r="O355" s="6">
        <v>26.62</v>
      </c>
    </row>
    <row r="356" spans="1:15">
      <c r="A356" s="13">
        <v>350</v>
      </c>
      <c r="B356" s="13" t="s">
        <v>43</v>
      </c>
      <c r="C356" s="10">
        <v>200</v>
      </c>
      <c r="D356" s="8">
        <v>7.0000000000000007E-2</v>
      </c>
      <c r="E356" s="8">
        <v>0</v>
      </c>
      <c r="F356" s="8">
        <v>21.82</v>
      </c>
      <c r="G356" s="8">
        <v>160</v>
      </c>
      <c r="H356" s="8">
        <v>0</v>
      </c>
      <c r="I356" s="8">
        <v>0.04</v>
      </c>
      <c r="J356" s="8">
        <v>0.04</v>
      </c>
      <c r="K356" s="8">
        <v>9.8000000000000007</v>
      </c>
      <c r="L356" s="8">
        <v>21.2</v>
      </c>
      <c r="M356" s="8">
        <v>11.96</v>
      </c>
      <c r="N356" s="8">
        <v>6.8</v>
      </c>
      <c r="O356" s="8">
        <v>0.52</v>
      </c>
    </row>
    <row r="357" spans="1:15">
      <c r="A357" s="13"/>
      <c r="B357" s="13" t="s">
        <v>127</v>
      </c>
      <c r="C357" s="13">
        <v>20</v>
      </c>
      <c r="D357" s="6">
        <v>1.58</v>
      </c>
      <c r="E357" s="6">
        <v>0.2</v>
      </c>
      <c r="F357" s="6">
        <v>9.66</v>
      </c>
      <c r="G357" s="6">
        <v>46.76</v>
      </c>
      <c r="H357" s="8"/>
      <c r="I357" s="8"/>
      <c r="J357" s="8"/>
      <c r="K357" s="8"/>
      <c r="L357" s="8"/>
      <c r="M357" s="8"/>
      <c r="N357" s="8"/>
      <c r="O357" s="8"/>
    </row>
    <row r="358" spans="1:15">
      <c r="A358" s="17"/>
      <c r="B358" s="13" t="s">
        <v>129</v>
      </c>
      <c r="C358" s="13">
        <v>30</v>
      </c>
      <c r="D358" s="6">
        <v>1.68</v>
      </c>
      <c r="E358" s="6">
        <v>0.33</v>
      </c>
      <c r="F358" s="6">
        <v>14.82</v>
      </c>
      <c r="G358" s="6">
        <v>68.97</v>
      </c>
      <c r="H358" s="6">
        <v>0</v>
      </c>
      <c r="I358" s="6">
        <v>0.06</v>
      </c>
      <c r="J358" s="6">
        <v>0.05</v>
      </c>
      <c r="K358" s="6">
        <v>0</v>
      </c>
      <c r="L358" s="6">
        <v>52.61</v>
      </c>
      <c r="M358" s="6">
        <v>101.5</v>
      </c>
      <c r="N358" s="6">
        <v>27.5</v>
      </c>
      <c r="O358" s="6">
        <v>0.75</v>
      </c>
    </row>
    <row r="359" spans="1:15">
      <c r="A359" s="17"/>
      <c r="B359" s="19" t="s">
        <v>18</v>
      </c>
      <c r="C359" s="41">
        <v>874</v>
      </c>
      <c r="D359" s="26">
        <f t="shared" ref="D359:N359" si="50">SUM(D352:D358)</f>
        <v>31.58</v>
      </c>
      <c r="E359" s="26">
        <f t="shared" si="50"/>
        <v>32.56</v>
      </c>
      <c r="F359" s="26">
        <f t="shared" si="50"/>
        <v>134.22</v>
      </c>
      <c r="G359" s="26">
        <f t="shared" si="50"/>
        <v>953.1</v>
      </c>
      <c r="H359" s="26">
        <f t="shared" si="50"/>
        <v>0.21000000000000002</v>
      </c>
      <c r="I359" s="26">
        <f t="shared" si="50"/>
        <v>0.55699999999999994</v>
      </c>
      <c r="J359" s="26">
        <f t="shared" si="50"/>
        <v>0.44299999999999995</v>
      </c>
      <c r="K359" s="26">
        <f t="shared" si="50"/>
        <v>41.42</v>
      </c>
      <c r="L359" s="26">
        <f t="shared" si="50"/>
        <v>224.07999999999998</v>
      </c>
      <c r="M359" s="26">
        <f t="shared" si="50"/>
        <v>397.23999999999995</v>
      </c>
      <c r="N359" s="26">
        <f t="shared" si="50"/>
        <v>200.14000000000001</v>
      </c>
      <c r="O359" s="26">
        <f>SUM(O356:O358)</f>
        <v>1.27</v>
      </c>
    </row>
    <row r="360" spans="1:15" ht="20.25">
      <c r="A360" s="17"/>
      <c r="B360" s="9" t="s">
        <v>23</v>
      </c>
      <c r="C360" s="23"/>
      <c r="D360" s="26">
        <f t="shared" ref="D360:O360" si="51">D350+D359</f>
        <v>54.42</v>
      </c>
      <c r="E360" s="26">
        <f t="shared" si="51"/>
        <v>55.739999999999995</v>
      </c>
      <c r="F360" s="26">
        <f t="shared" si="51"/>
        <v>230.16</v>
      </c>
      <c r="G360" s="26">
        <f t="shared" si="51"/>
        <v>1633.8400000000001</v>
      </c>
      <c r="H360" s="26">
        <f t="shared" si="51"/>
        <v>64.209999999999994</v>
      </c>
      <c r="I360" s="26">
        <f t="shared" si="51"/>
        <v>0.88700000000000001</v>
      </c>
      <c r="J360" s="26">
        <f t="shared" si="51"/>
        <v>0.61299999999999999</v>
      </c>
      <c r="K360" s="26">
        <f t="shared" si="51"/>
        <v>70.069999999999993</v>
      </c>
      <c r="L360" s="26">
        <f t="shared" si="51"/>
        <v>336.66999999999996</v>
      </c>
      <c r="M360" s="26">
        <f t="shared" si="51"/>
        <v>711.99</v>
      </c>
      <c r="N360" s="26">
        <f t="shared" si="51"/>
        <v>285.98</v>
      </c>
      <c r="O360" s="26">
        <f t="shared" si="51"/>
        <v>5.1199999999999992</v>
      </c>
    </row>
    <row r="361" spans="1:15">
      <c r="A361" s="17"/>
      <c r="B361" s="17"/>
      <c r="C361" s="23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>
      <c r="A362" s="8"/>
      <c r="B362" s="49" t="s">
        <v>45</v>
      </c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1"/>
    </row>
    <row r="363" spans="1:15">
      <c r="A363" s="13"/>
      <c r="B363" s="12" t="s">
        <v>65</v>
      </c>
      <c r="C363" s="11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13"/>
      <c r="B364" s="14" t="s">
        <v>16</v>
      </c>
      <c r="C364" s="13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13">
        <v>1</v>
      </c>
      <c r="B365" s="35" t="s">
        <v>88</v>
      </c>
      <c r="C365" s="32" t="s">
        <v>71</v>
      </c>
      <c r="D365" s="6">
        <v>1.4</v>
      </c>
      <c r="E365" s="6">
        <v>4.5999999999999996</v>
      </c>
      <c r="F365" s="6">
        <v>10.3</v>
      </c>
      <c r="G365" s="6">
        <v>122</v>
      </c>
      <c r="H365" s="6">
        <v>0.04</v>
      </c>
      <c r="I365" s="6">
        <v>0.01</v>
      </c>
      <c r="J365" s="6">
        <v>0.01</v>
      </c>
      <c r="K365" s="6">
        <v>13</v>
      </c>
      <c r="L365" s="6">
        <v>21.78</v>
      </c>
      <c r="M365" s="6">
        <v>16.8</v>
      </c>
      <c r="N365" s="6">
        <v>8.2200000000000006</v>
      </c>
      <c r="O365" s="6">
        <v>0.31</v>
      </c>
    </row>
    <row r="366" spans="1:15">
      <c r="A366" s="13">
        <v>209</v>
      </c>
      <c r="B366" s="15" t="s">
        <v>79</v>
      </c>
      <c r="C366" s="13">
        <v>40</v>
      </c>
      <c r="D366" s="6">
        <v>7.52</v>
      </c>
      <c r="E366" s="6">
        <v>6.1</v>
      </c>
      <c r="F366" s="6">
        <v>0.8</v>
      </c>
      <c r="G366" s="6">
        <v>76</v>
      </c>
      <c r="H366" s="6">
        <v>0</v>
      </c>
      <c r="I366" s="6">
        <v>0</v>
      </c>
      <c r="J366" s="6">
        <v>0</v>
      </c>
      <c r="K366" s="6">
        <v>0</v>
      </c>
      <c r="L366" s="6">
        <v>11.67</v>
      </c>
      <c r="M366" s="6">
        <v>46.42</v>
      </c>
      <c r="N366" s="6">
        <v>6.25</v>
      </c>
      <c r="O366" s="6">
        <v>0.6</v>
      </c>
    </row>
    <row r="367" spans="1:15">
      <c r="A367" s="13">
        <v>204</v>
      </c>
      <c r="B367" s="15" t="s">
        <v>51</v>
      </c>
      <c r="C367" s="13" t="s">
        <v>105</v>
      </c>
      <c r="D367" s="6">
        <v>10.199999999999999</v>
      </c>
      <c r="E367" s="6">
        <v>9.4499999999999993</v>
      </c>
      <c r="F367" s="6">
        <v>42</v>
      </c>
      <c r="G367" s="6">
        <v>275.39999999999998</v>
      </c>
      <c r="H367" s="6">
        <v>0.24</v>
      </c>
      <c r="I367" s="6">
        <v>0.03</v>
      </c>
      <c r="J367" s="6">
        <v>0.19</v>
      </c>
      <c r="K367" s="6">
        <v>0.14000000000000001</v>
      </c>
      <c r="L367" s="6">
        <v>32.549999999999997</v>
      </c>
      <c r="M367" s="6">
        <v>57.94</v>
      </c>
      <c r="N367" s="6">
        <v>7.79</v>
      </c>
      <c r="O367" s="6">
        <v>0.53</v>
      </c>
    </row>
    <row r="368" spans="1:15">
      <c r="A368" s="13">
        <v>383</v>
      </c>
      <c r="B368" s="20" t="s">
        <v>134</v>
      </c>
      <c r="C368" s="13">
        <v>200</v>
      </c>
      <c r="D368" s="6">
        <v>1</v>
      </c>
      <c r="E368" s="6">
        <v>2.5</v>
      </c>
      <c r="F368" s="6">
        <v>23.2</v>
      </c>
      <c r="G368" s="6">
        <v>114</v>
      </c>
      <c r="H368" s="8">
        <v>0</v>
      </c>
      <c r="I368" s="8">
        <v>0</v>
      </c>
      <c r="J368" s="8">
        <v>0.02</v>
      </c>
      <c r="K368" s="8">
        <v>20</v>
      </c>
      <c r="L368" s="8">
        <v>2.72</v>
      </c>
      <c r="M368" s="8">
        <v>18</v>
      </c>
      <c r="N368" s="8">
        <v>10</v>
      </c>
      <c r="O368" s="8">
        <v>0.12</v>
      </c>
    </row>
    <row r="369" spans="1:15">
      <c r="A369" s="13"/>
      <c r="B369" s="13" t="s">
        <v>127</v>
      </c>
      <c r="C369" s="13">
        <v>30</v>
      </c>
      <c r="D369" s="6">
        <v>1.58</v>
      </c>
      <c r="E369" s="6">
        <v>0.2</v>
      </c>
      <c r="F369" s="6">
        <v>9.66</v>
      </c>
      <c r="G369" s="6">
        <v>46.76</v>
      </c>
      <c r="H369" s="8"/>
      <c r="I369" s="8"/>
      <c r="J369" s="8"/>
      <c r="K369" s="8"/>
      <c r="L369" s="8"/>
      <c r="M369" s="8"/>
      <c r="N369" s="8"/>
      <c r="O369" s="8"/>
    </row>
    <row r="370" spans="1:15">
      <c r="A370" s="13"/>
      <c r="B370" s="13" t="s">
        <v>128</v>
      </c>
      <c r="C370" s="13">
        <v>30</v>
      </c>
      <c r="D370" s="6">
        <v>1.1200000000000001</v>
      </c>
      <c r="E370" s="6">
        <v>0.22</v>
      </c>
      <c r="F370" s="6">
        <v>9.8800000000000008</v>
      </c>
      <c r="G370" s="6">
        <v>45.98</v>
      </c>
      <c r="H370" s="6">
        <v>0</v>
      </c>
      <c r="I370" s="6">
        <v>0.05</v>
      </c>
      <c r="J370" s="6">
        <v>0.04</v>
      </c>
      <c r="K370" s="6">
        <v>0</v>
      </c>
      <c r="L370" s="6">
        <v>41.5</v>
      </c>
      <c r="M370" s="6">
        <v>56</v>
      </c>
      <c r="N370" s="6">
        <v>10.5</v>
      </c>
      <c r="O370" s="6">
        <v>0.5</v>
      </c>
    </row>
    <row r="371" spans="1:15" ht="15.75">
      <c r="A371" s="13"/>
      <c r="B371" s="14" t="s">
        <v>18</v>
      </c>
      <c r="C371" s="40">
        <v>550</v>
      </c>
      <c r="D371" s="27">
        <f t="shared" ref="D371:O371" si="52">SUM(D365:D370)</f>
        <v>22.819999999999997</v>
      </c>
      <c r="E371" s="27">
        <f t="shared" si="52"/>
        <v>23.069999999999997</v>
      </c>
      <c r="F371" s="27">
        <f t="shared" si="52"/>
        <v>95.839999999999989</v>
      </c>
      <c r="G371" s="27">
        <f t="shared" si="52"/>
        <v>680.14</v>
      </c>
      <c r="H371" s="27">
        <f>+H381</f>
        <v>20.12</v>
      </c>
      <c r="I371" s="27">
        <f t="shared" si="52"/>
        <v>0.09</v>
      </c>
      <c r="J371" s="27">
        <f t="shared" si="52"/>
        <v>0.26</v>
      </c>
      <c r="K371" s="27">
        <f t="shared" si="52"/>
        <v>33.14</v>
      </c>
      <c r="L371" s="27">
        <f t="shared" si="52"/>
        <v>110.22</v>
      </c>
      <c r="M371" s="27">
        <f t="shared" si="52"/>
        <v>195.16</v>
      </c>
      <c r="N371" s="27">
        <f t="shared" si="52"/>
        <v>42.760000000000005</v>
      </c>
      <c r="O371" s="27">
        <f t="shared" si="52"/>
        <v>2.06</v>
      </c>
    </row>
    <row r="372" spans="1:15">
      <c r="A372" s="13"/>
      <c r="B372" s="14" t="s">
        <v>19</v>
      </c>
      <c r="C372" s="13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 ht="45">
      <c r="A373" s="13">
        <v>70</v>
      </c>
      <c r="B373" s="15" t="s">
        <v>169</v>
      </c>
      <c r="C373" s="13">
        <v>100</v>
      </c>
      <c r="D373" s="6">
        <v>1.6</v>
      </c>
      <c r="E373" s="6">
        <v>6.1</v>
      </c>
      <c r="F373" s="6">
        <v>16.5</v>
      </c>
      <c r="G373" s="6">
        <v>113</v>
      </c>
      <c r="H373" s="6">
        <v>0.09</v>
      </c>
      <c r="I373" s="6">
        <v>0.01</v>
      </c>
      <c r="J373" s="6">
        <v>0.01</v>
      </c>
      <c r="K373" s="6">
        <v>13</v>
      </c>
      <c r="L373" s="6">
        <v>21.78</v>
      </c>
      <c r="M373" s="6">
        <v>16.8</v>
      </c>
      <c r="N373" s="6">
        <v>8.2200000000000006</v>
      </c>
      <c r="O373" s="6">
        <v>0.31</v>
      </c>
    </row>
    <row r="374" spans="1:15" ht="30">
      <c r="A374" s="13">
        <v>96</v>
      </c>
      <c r="B374" s="15" t="s">
        <v>111</v>
      </c>
      <c r="C374" s="10" t="s">
        <v>109</v>
      </c>
      <c r="D374" s="6">
        <v>1.9</v>
      </c>
      <c r="E374" s="6">
        <v>2.4300000000000002</v>
      </c>
      <c r="F374" s="6">
        <v>11.5</v>
      </c>
      <c r="G374" s="6">
        <v>112</v>
      </c>
      <c r="H374" s="6"/>
      <c r="I374" s="6"/>
      <c r="J374" s="6"/>
      <c r="K374" s="6"/>
      <c r="L374" s="6"/>
      <c r="M374" s="6"/>
      <c r="N374" s="6"/>
      <c r="O374" s="6"/>
    </row>
    <row r="375" spans="1:15">
      <c r="A375" s="13">
        <v>290</v>
      </c>
      <c r="B375" s="13" t="s">
        <v>112</v>
      </c>
      <c r="C375" s="10" t="s">
        <v>59</v>
      </c>
      <c r="D375" s="6">
        <v>20.2</v>
      </c>
      <c r="E375" s="6">
        <v>16.2</v>
      </c>
      <c r="F375" s="6">
        <v>14.6</v>
      </c>
      <c r="G375" s="6">
        <v>242</v>
      </c>
      <c r="H375" s="6">
        <v>0.03</v>
      </c>
      <c r="I375" s="6">
        <v>0.08</v>
      </c>
      <c r="J375" s="6">
        <v>0.08</v>
      </c>
      <c r="K375" s="6">
        <v>51.66</v>
      </c>
      <c r="L375" s="6">
        <v>154.55000000000001</v>
      </c>
      <c r="M375" s="6">
        <v>25.77</v>
      </c>
      <c r="N375" s="6">
        <v>1.0900000000000001</v>
      </c>
      <c r="O375" s="6">
        <v>1.2</v>
      </c>
    </row>
    <row r="376" spans="1:15">
      <c r="A376" s="13">
        <v>171</v>
      </c>
      <c r="B376" s="13" t="s">
        <v>35</v>
      </c>
      <c r="C376" s="10">
        <v>180</v>
      </c>
      <c r="D376" s="6">
        <v>4.5199999999999996</v>
      </c>
      <c r="E376" s="6">
        <v>7</v>
      </c>
      <c r="F376" s="6">
        <v>46</v>
      </c>
      <c r="G376" s="6">
        <v>282</v>
      </c>
      <c r="H376" s="6">
        <v>20</v>
      </c>
      <c r="I376" s="6">
        <v>0.03</v>
      </c>
      <c r="J376" s="6">
        <v>0.06</v>
      </c>
      <c r="K376" s="6">
        <v>2.1</v>
      </c>
      <c r="L376" s="6">
        <v>26.1</v>
      </c>
      <c r="M376" s="6">
        <v>80.400000000000006</v>
      </c>
      <c r="N376" s="6">
        <v>33</v>
      </c>
      <c r="O376" s="6">
        <v>0.55000000000000004</v>
      </c>
    </row>
    <row r="377" spans="1:15">
      <c r="A377" s="13">
        <v>389</v>
      </c>
      <c r="B377" s="13" t="s">
        <v>78</v>
      </c>
      <c r="C377" s="10">
        <v>200</v>
      </c>
      <c r="D377" s="6">
        <v>7.0000000000000007E-2</v>
      </c>
      <c r="E377" s="6">
        <v>0</v>
      </c>
      <c r="F377" s="6">
        <v>21.82</v>
      </c>
      <c r="G377" s="6">
        <v>87.6</v>
      </c>
      <c r="H377" s="6">
        <v>0</v>
      </c>
      <c r="I377" s="6">
        <v>0.04</v>
      </c>
      <c r="J377" s="6">
        <v>0.04</v>
      </c>
      <c r="K377" s="6">
        <v>9.8000000000000007</v>
      </c>
      <c r="L377" s="6">
        <v>21.2</v>
      </c>
      <c r="M377" s="6">
        <v>11.96</v>
      </c>
      <c r="N377" s="6">
        <v>6.8</v>
      </c>
      <c r="O377" s="6">
        <v>0.52</v>
      </c>
    </row>
    <row r="378" spans="1:15">
      <c r="A378" s="13"/>
      <c r="B378" s="13" t="s">
        <v>30</v>
      </c>
      <c r="C378" s="10">
        <v>3.5000000000000003E-2</v>
      </c>
      <c r="D378" s="6"/>
      <c r="E378" s="6"/>
      <c r="F378" s="6"/>
      <c r="G378" s="6"/>
      <c r="H378" s="6"/>
      <c r="I378" s="6"/>
      <c r="J378" s="6"/>
      <c r="K378" s="6">
        <v>3.5000000000000003E-2</v>
      </c>
      <c r="L378" s="6"/>
      <c r="M378" s="6"/>
      <c r="N378" s="6"/>
      <c r="O378" s="6"/>
    </row>
    <row r="379" spans="1:15">
      <c r="A379" s="13"/>
      <c r="B379" s="13" t="s">
        <v>127</v>
      </c>
      <c r="C379" s="13">
        <v>20</v>
      </c>
      <c r="D379" s="6">
        <v>1.58</v>
      </c>
      <c r="E379" s="6">
        <v>0.2</v>
      </c>
      <c r="F379" s="6">
        <v>9.66</v>
      </c>
      <c r="G379" s="6">
        <v>46.76</v>
      </c>
      <c r="H379" s="6"/>
      <c r="I379" s="6"/>
      <c r="J379" s="6"/>
      <c r="K379" s="6"/>
      <c r="L379" s="6"/>
      <c r="M379" s="6"/>
      <c r="N379" s="6"/>
      <c r="O379" s="6"/>
    </row>
    <row r="380" spans="1:15">
      <c r="A380" s="13"/>
      <c r="B380" s="13" t="s">
        <v>129</v>
      </c>
      <c r="C380" s="13">
        <v>30</v>
      </c>
      <c r="D380" s="6">
        <v>1.68</v>
      </c>
      <c r="E380" s="6">
        <v>0.33</v>
      </c>
      <c r="F380" s="6">
        <v>14.82</v>
      </c>
      <c r="G380" s="6">
        <v>68.97</v>
      </c>
      <c r="H380" s="6">
        <v>0</v>
      </c>
      <c r="I380" s="6">
        <v>0.06</v>
      </c>
      <c r="J380" s="6">
        <v>0.05</v>
      </c>
      <c r="K380" s="6">
        <v>0</v>
      </c>
      <c r="L380" s="6">
        <v>52.61</v>
      </c>
      <c r="M380" s="6">
        <v>101.5</v>
      </c>
      <c r="N380" s="6">
        <v>27.5</v>
      </c>
      <c r="O380" s="6">
        <v>0.75</v>
      </c>
    </row>
    <row r="381" spans="1:15" ht="15.75">
      <c r="A381" s="13"/>
      <c r="B381" s="14" t="s">
        <v>18</v>
      </c>
      <c r="C381" s="44">
        <v>914</v>
      </c>
      <c r="D381" s="27">
        <f t="shared" ref="D381:O381" si="53">SUM(D373:D380)</f>
        <v>31.549999999999997</v>
      </c>
      <c r="E381" s="27">
        <f t="shared" si="53"/>
        <v>32.26</v>
      </c>
      <c r="F381" s="27">
        <f t="shared" si="53"/>
        <v>134.89999999999998</v>
      </c>
      <c r="G381" s="27">
        <f t="shared" si="53"/>
        <v>952.33</v>
      </c>
      <c r="H381" s="27">
        <f t="shared" si="53"/>
        <v>20.12</v>
      </c>
      <c r="I381" s="27">
        <f t="shared" si="53"/>
        <v>0.22</v>
      </c>
      <c r="J381" s="27">
        <f t="shared" si="53"/>
        <v>0.24</v>
      </c>
      <c r="K381" s="27">
        <f t="shared" si="53"/>
        <v>76.594999999999985</v>
      </c>
      <c r="L381" s="27">
        <f t="shared" si="53"/>
        <v>276.24</v>
      </c>
      <c r="M381" s="27">
        <f t="shared" si="53"/>
        <v>236.43</v>
      </c>
      <c r="N381" s="27">
        <f t="shared" si="53"/>
        <v>76.61</v>
      </c>
      <c r="O381" s="27">
        <f t="shared" si="53"/>
        <v>3.33</v>
      </c>
    </row>
    <row r="382" spans="1:15" ht="20.25">
      <c r="A382" s="13"/>
      <c r="B382" s="7" t="s">
        <v>23</v>
      </c>
      <c r="C382" s="10"/>
      <c r="D382" s="27">
        <f t="shared" ref="D382:O382" si="54">D371+D381</f>
        <v>54.36999999999999</v>
      </c>
      <c r="E382" s="27">
        <f t="shared" si="54"/>
        <v>55.33</v>
      </c>
      <c r="F382" s="27">
        <f t="shared" si="54"/>
        <v>230.73999999999995</v>
      </c>
      <c r="G382" s="27">
        <f t="shared" si="54"/>
        <v>1632.47</v>
      </c>
      <c r="H382" s="27">
        <f t="shared" si="54"/>
        <v>40.24</v>
      </c>
      <c r="I382" s="27">
        <f t="shared" si="54"/>
        <v>0.31</v>
      </c>
      <c r="J382" s="27">
        <f t="shared" si="54"/>
        <v>0.5</v>
      </c>
      <c r="K382" s="27">
        <f t="shared" si="54"/>
        <v>109.73499999999999</v>
      </c>
      <c r="L382" s="27">
        <f t="shared" si="54"/>
        <v>386.46000000000004</v>
      </c>
      <c r="M382" s="27">
        <f t="shared" si="54"/>
        <v>431.59000000000003</v>
      </c>
      <c r="N382" s="27">
        <f t="shared" si="54"/>
        <v>119.37</v>
      </c>
      <c r="O382" s="27">
        <f t="shared" si="54"/>
        <v>5.3900000000000006</v>
      </c>
    </row>
    <row r="383" spans="1:15">
      <c r="A383" s="13"/>
      <c r="B383" s="13"/>
      <c r="C383" s="10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13"/>
      <c r="B384" s="12" t="s">
        <v>66</v>
      </c>
      <c r="C384" s="10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13"/>
      <c r="B385" s="14" t="s">
        <v>16</v>
      </c>
      <c r="C385" s="10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13">
        <v>2</v>
      </c>
      <c r="B386" s="15" t="s">
        <v>90</v>
      </c>
      <c r="C386" s="10" t="s">
        <v>76</v>
      </c>
      <c r="D386" s="6">
        <v>1.2</v>
      </c>
      <c r="E386" s="6">
        <v>2.5</v>
      </c>
      <c r="F386" s="6">
        <v>28.1</v>
      </c>
      <c r="G386" s="6">
        <v>161</v>
      </c>
      <c r="H386" s="6">
        <v>0.05</v>
      </c>
      <c r="I386" s="6">
        <v>0.24</v>
      </c>
      <c r="J386" s="6">
        <v>0.03</v>
      </c>
      <c r="K386" s="6">
        <v>0</v>
      </c>
      <c r="L386" s="6">
        <v>143.30000000000001</v>
      </c>
      <c r="M386" s="6">
        <v>89.1</v>
      </c>
      <c r="N386" s="6">
        <v>15.3</v>
      </c>
      <c r="O386" s="6">
        <v>0.35</v>
      </c>
    </row>
    <row r="387" spans="1:15" ht="30">
      <c r="A387" s="13">
        <v>188</v>
      </c>
      <c r="B387" s="15" t="s">
        <v>165</v>
      </c>
      <c r="C387" s="10" t="s">
        <v>115</v>
      </c>
      <c r="D387" s="6">
        <v>16.2</v>
      </c>
      <c r="E387" s="6">
        <v>17.600000000000001</v>
      </c>
      <c r="F387">
        <v>26.4</v>
      </c>
      <c r="G387" s="6">
        <v>313</v>
      </c>
      <c r="H387" s="6">
        <v>0.04</v>
      </c>
      <c r="I387" s="6">
        <v>0.2</v>
      </c>
      <c r="J387" s="6">
        <v>0.1</v>
      </c>
      <c r="K387" s="6">
        <v>0</v>
      </c>
      <c r="L387" s="6">
        <v>18</v>
      </c>
      <c r="M387" s="6">
        <v>108</v>
      </c>
      <c r="N387" s="6">
        <v>23</v>
      </c>
      <c r="O387" s="6">
        <v>1.2</v>
      </c>
    </row>
    <row r="388" spans="1:15">
      <c r="A388" s="17"/>
      <c r="B388" s="15"/>
      <c r="C388" s="10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13">
        <v>380</v>
      </c>
      <c r="B389" s="13" t="s">
        <v>83</v>
      </c>
      <c r="C389" s="10">
        <v>200</v>
      </c>
      <c r="D389" s="6">
        <v>2.7</v>
      </c>
      <c r="E389" s="6">
        <v>2.5</v>
      </c>
      <c r="F389" s="6">
        <v>21.82</v>
      </c>
      <c r="G389" s="6">
        <v>114</v>
      </c>
      <c r="H389" s="6">
        <v>0</v>
      </c>
      <c r="I389" s="6">
        <v>0.04</v>
      </c>
      <c r="J389" s="6">
        <v>0.04</v>
      </c>
      <c r="K389" s="6">
        <v>9.8000000000000007</v>
      </c>
      <c r="L389" s="6">
        <v>21.2</v>
      </c>
      <c r="M389" s="6">
        <v>11.96</v>
      </c>
      <c r="N389" s="6">
        <v>6.8</v>
      </c>
      <c r="O389" s="6">
        <v>0.52</v>
      </c>
    </row>
    <row r="390" spans="1:15">
      <c r="A390" s="13"/>
      <c r="B390" s="13" t="s">
        <v>127</v>
      </c>
      <c r="C390" s="13">
        <v>20</v>
      </c>
      <c r="D390" s="6">
        <v>1.58</v>
      </c>
      <c r="E390" s="6">
        <v>0.2</v>
      </c>
      <c r="F390" s="6">
        <v>9.66</v>
      </c>
      <c r="G390" s="6">
        <v>46.76</v>
      </c>
      <c r="H390" s="6"/>
      <c r="I390" s="6"/>
      <c r="J390" s="6"/>
      <c r="K390" s="6"/>
      <c r="L390" s="6"/>
      <c r="M390" s="6"/>
      <c r="N390" s="6"/>
      <c r="O390" s="6"/>
    </row>
    <row r="391" spans="1:15">
      <c r="A391" s="17"/>
      <c r="B391" s="13" t="s">
        <v>128</v>
      </c>
      <c r="C391" s="13">
        <v>20</v>
      </c>
      <c r="D391" s="6">
        <v>1.1200000000000001</v>
      </c>
      <c r="E391" s="6">
        <v>0.22</v>
      </c>
      <c r="F391" s="6">
        <v>9.8800000000000008</v>
      </c>
      <c r="G391" s="6">
        <v>45.98</v>
      </c>
      <c r="H391" s="6">
        <v>0</v>
      </c>
      <c r="I391" s="6">
        <v>0.06</v>
      </c>
      <c r="J391" s="6">
        <v>0.05</v>
      </c>
      <c r="K391" s="6">
        <v>0</v>
      </c>
      <c r="L391" s="6">
        <v>52.61</v>
      </c>
      <c r="M391" s="6">
        <v>101.5</v>
      </c>
      <c r="N391" s="6">
        <v>27.5</v>
      </c>
      <c r="O391" s="6">
        <v>0.75</v>
      </c>
    </row>
    <row r="392" spans="1:15" ht="15.75">
      <c r="A392" s="17"/>
      <c r="B392" s="13" t="s">
        <v>18</v>
      </c>
      <c r="C392" s="44">
        <v>560</v>
      </c>
      <c r="D392" s="27">
        <f t="shared" ref="D392:O392" si="55">SUM(D386:D391)</f>
        <v>22.8</v>
      </c>
      <c r="E392" s="27">
        <f t="shared" si="55"/>
        <v>23.02</v>
      </c>
      <c r="F392" s="27">
        <f t="shared" si="55"/>
        <v>95.859999999999985</v>
      </c>
      <c r="G392" s="27">
        <f t="shared" si="55"/>
        <v>680.74</v>
      </c>
      <c r="H392" s="27">
        <f t="shared" si="55"/>
        <v>0.09</v>
      </c>
      <c r="I392" s="27">
        <f t="shared" si="55"/>
        <v>0.54</v>
      </c>
      <c r="J392" s="27">
        <f t="shared" si="55"/>
        <v>0.22000000000000003</v>
      </c>
      <c r="K392" s="27">
        <f t="shared" si="55"/>
        <v>9.8000000000000007</v>
      </c>
      <c r="L392" s="27">
        <f t="shared" si="55"/>
        <v>235.11</v>
      </c>
      <c r="M392" s="27">
        <f t="shared" si="55"/>
        <v>310.56</v>
      </c>
      <c r="N392" s="27">
        <f t="shared" si="55"/>
        <v>72.599999999999994</v>
      </c>
      <c r="O392" s="27">
        <f t="shared" si="55"/>
        <v>2.82</v>
      </c>
    </row>
    <row r="393" spans="1:15">
      <c r="A393" s="17"/>
      <c r="B393" s="14" t="s">
        <v>19</v>
      </c>
      <c r="C393" s="10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17">
        <v>67</v>
      </c>
      <c r="B394" s="13" t="s">
        <v>125</v>
      </c>
      <c r="C394" s="10">
        <v>100</v>
      </c>
      <c r="D394" s="6">
        <v>1.8</v>
      </c>
      <c r="E394" s="6">
        <v>5</v>
      </c>
      <c r="F394" s="6">
        <v>20</v>
      </c>
      <c r="G394" s="6">
        <v>63</v>
      </c>
      <c r="H394" s="6">
        <v>0</v>
      </c>
      <c r="I394" s="6">
        <v>7.3</v>
      </c>
      <c r="J394" s="6">
        <v>0.01</v>
      </c>
      <c r="K394" s="6">
        <v>0</v>
      </c>
      <c r="L394" s="6">
        <v>10.1</v>
      </c>
      <c r="M394" s="6">
        <v>6</v>
      </c>
      <c r="N394" s="6">
        <v>7.1</v>
      </c>
      <c r="O394" s="6">
        <v>0.1</v>
      </c>
    </row>
    <row r="395" spans="1:15">
      <c r="A395" s="17">
        <v>82</v>
      </c>
      <c r="B395" s="13" t="s">
        <v>107</v>
      </c>
      <c r="C395" s="10" t="s">
        <v>109</v>
      </c>
      <c r="D395" s="6">
        <v>2.5</v>
      </c>
      <c r="E395" s="6">
        <v>4.5</v>
      </c>
      <c r="F395" s="6">
        <v>15.2</v>
      </c>
      <c r="G395" s="6">
        <v>136.5</v>
      </c>
      <c r="H395" s="6">
        <v>0.05</v>
      </c>
      <c r="I395" s="6">
        <v>0.15</v>
      </c>
      <c r="J395" s="6">
        <v>0.15</v>
      </c>
      <c r="K395" s="6">
        <v>0.08</v>
      </c>
      <c r="L395" s="6">
        <v>20.73</v>
      </c>
      <c r="M395" s="6">
        <v>20.29</v>
      </c>
      <c r="N395" s="6">
        <v>56.96</v>
      </c>
      <c r="O395" s="6">
        <v>19.760000000000002</v>
      </c>
    </row>
    <row r="396" spans="1:15">
      <c r="A396" s="17">
        <v>234</v>
      </c>
      <c r="B396" s="13" t="s">
        <v>102</v>
      </c>
      <c r="C396" s="10" t="s">
        <v>103</v>
      </c>
      <c r="D396" s="6">
        <v>19.399999999999999</v>
      </c>
      <c r="E396" s="6">
        <v>15</v>
      </c>
      <c r="F396" s="6">
        <v>30.6</v>
      </c>
      <c r="G396" s="6">
        <v>259</v>
      </c>
      <c r="H396" s="6">
        <v>1.72</v>
      </c>
      <c r="I396" s="6">
        <v>0.11</v>
      </c>
      <c r="J396" s="6">
        <v>0.09</v>
      </c>
      <c r="K396" s="6">
        <v>7.0000000000000007E-2</v>
      </c>
      <c r="L396" s="6">
        <v>32.25</v>
      </c>
      <c r="M396" s="6">
        <v>22.08</v>
      </c>
      <c r="N396" s="6">
        <v>65.67</v>
      </c>
      <c r="O396" s="6">
        <v>0.82</v>
      </c>
    </row>
    <row r="397" spans="1:15">
      <c r="A397" s="17">
        <v>312</v>
      </c>
      <c r="B397" s="13" t="s">
        <v>38</v>
      </c>
      <c r="C397" s="23">
        <v>180</v>
      </c>
      <c r="D397" s="8">
        <v>4.5199999999999996</v>
      </c>
      <c r="E397" s="8">
        <v>7.23</v>
      </c>
      <c r="F397" s="8">
        <v>29.6</v>
      </c>
      <c r="G397" s="8">
        <v>246.5</v>
      </c>
      <c r="H397" s="8">
        <v>20</v>
      </c>
      <c r="I397" s="8">
        <v>0.03</v>
      </c>
      <c r="J397" s="8">
        <v>0.06</v>
      </c>
      <c r="K397" s="8">
        <v>2.1</v>
      </c>
      <c r="L397" s="8">
        <v>26.1</v>
      </c>
      <c r="M397" s="8">
        <v>80.400000000000006</v>
      </c>
      <c r="N397" s="8">
        <v>33</v>
      </c>
      <c r="O397" s="8">
        <v>0.55000000000000004</v>
      </c>
    </row>
    <row r="398" spans="1:15">
      <c r="A398" s="17">
        <v>349</v>
      </c>
      <c r="B398" s="15" t="s">
        <v>29</v>
      </c>
      <c r="C398" s="13">
        <v>200</v>
      </c>
      <c r="D398" s="6">
        <v>0.1</v>
      </c>
      <c r="E398" s="6">
        <v>0</v>
      </c>
      <c r="F398" s="6">
        <v>15</v>
      </c>
      <c r="G398" s="6">
        <v>132</v>
      </c>
      <c r="H398" s="6">
        <v>0</v>
      </c>
      <c r="I398" s="6">
        <v>0</v>
      </c>
      <c r="J398" s="6">
        <v>0.01</v>
      </c>
      <c r="K398" s="6">
        <v>0.1</v>
      </c>
      <c r="L398" s="6">
        <v>5.25</v>
      </c>
      <c r="M398" s="6">
        <v>8.24</v>
      </c>
      <c r="N398" s="6">
        <v>4.4000000000000004</v>
      </c>
      <c r="O398" s="6">
        <v>0.82</v>
      </c>
    </row>
    <row r="399" spans="1:15">
      <c r="A399" s="17"/>
      <c r="B399" s="13" t="s">
        <v>127</v>
      </c>
      <c r="C399" s="13">
        <v>20</v>
      </c>
      <c r="D399" s="6">
        <v>1.58</v>
      </c>
      <c r="E399" s="6">
        <v>0.2</v>
      </c>
      <c r="F399" s="6">
        <v>9.66</v>
      </c>
      <c r="G399" s="6">
        <v>46.76</v>
      </c>
      <c r="H399" s="6"/>
      <c r="I399" s="6"/>
      <c r="J399" s="6"/>
      <c r="K399" s="6"/>
      <c r="L399" s="6"/>
      <c r="M399" s="6"/>
      <c r="N399" s="6"/>
      <c r="O399" s="6"/>
    </row>
    <row r="400" spans="1:15">
      <c r="A400" s="17"/>
      <c r="B400" s="13" t="s">
        <v>129</v>
      </c>
      <c r="C400" s="13">
        <v>30</v>
      </c>
      <c r="D400" s="6">
        <v>1.68</v>
      </c>
      <c r="E400" s="6">
        <v>0.33</v>
      </c>
      <c r="F400" s="6">
        <v>14.82</v>
      </c>
      <c r="G400" s="6">
        <v>68.97</v>
      </c>
      <c r="H400" s="6">
        <v>0</v>
      </c>
      <c r="I400" s="6">
        <v>0.06</v>
      </c>
      <c r="J400" s="6">
        <v>0.05</v>
      </c>
      <c r="K400" s="6">
        <v>0</v>
      </c>
      <c r="L400" s="6">
        <v>52.61</v>
      </c>
      <c r="M400" s="6">
        <v>101.5</v>
      </c>
      <c r="N400" s="6">
        <v>27.5</v>
      </c>
      <c r="O400" s="6">
        <v>0.75</v>
      </c>
    </row>
    <row r="401" spans="1:15">
      <c r="A401" s="17"/>
      <c r="B401" s="13" t="s">
        <v>30</v>
      </c>
      <c r="C401" s="10">
        <v>3.5000000000000003E-2</v>
      </c>
      <c r="D401" s="6"/>
      <c r="E401" s="6"/>
      <c r="F401" s="6"/>
      <c r="G401" s="6"/>
      <c r="H401" s="6"/>
      <c r="I401" s="6"/>
      <c r="J401" s="6"/>
      <c r="K401" s="6">
        <v>3.5000000000000003E-2</v>
      </c>
      <c r="L401" s="6"/>
      <c r="M401" s="6"/>
      <c r="N401" s="6"/>
      <c r="O401" s="6"/>
    </row>
    <row r="402" spans="1:15" ht="15.75">
      <c r="A402" s="17"/>
      <c r="B402" s="14" t="s">
        <v>18</v>
      </c>
      <c r="C402" s="44">
        <v>882</v>
      </c>
      <c r="D402" s="14">
        <f t="shared" ref="D402:O402" si="56">SUM(D394:D401)</f>
        <v>31.58</v>
      </c>
      <c r="E402" s="14">
        <f t="shared" si="56"/>
        <v>32.26</v>
      </c>
      <c r="F402" s="14">
        <f t="shared" si="56"/>
        <v>134.88</v>
      </c>
      <c r="G402" s="14">
        <f t="shared" si="56"/>
        <v>952.73</v>
      </c>
      <c r="H402" s="14">
        <f t="shared" si="56"/>
        <v>21.77</v>
      </c>
      <c r="I402" s="14">
        <f t="shared" si="56"/>
        <v>7.65</v>
      </c>
      <c r="J402" s="14">
        <f t="shared" si="56"/>
        <v>0.37</v>
      </c>
      <c r="K402" s="14">
        <f t="shared" si="56"/>
        <v>2.3850000000000002</v>
      </c>
      <c r="L402" s="14">
        <f t="shared" si="56"/>
        <v>147.04000000000002</v>
      </c>
      <c r="M402" s="14">
        <f t="shared" si="56"/>
        <v>238.51000000000002</v>
      </c>
      <c r="N402" s="14">
        <f t="shared" si="56"/>
        <v>194.63000000000002</v>
      </c>
      <c r="O402" s="27">
        <f t="shared" si="56"/>
        <v>22.800000000000004</v>
      </c>
    </row>
    <row r="403" spans="1:15" ht="20.25">
      <c r="A403" s="17"/>
      <c r="B403" s="7" t="s">
        <v>23</v>
      </c>
      <c r="C403" s="10"/>
      <c r="D403" s="14">
        <f t="shared" ref="D403:O403" si="57">D392+D402</f>
        <v>54.379999999999995</v>
      </c>
      <c r="E403" s="14">
        <f t="shared" si="57"/>
        <v>55.28</v>
      </c>
      <c r="F403" s="14">
        <f t="shared" si="57"/>
        <v>230.73999999999998</v>
      </c>
      <c r="G403" s="14">
        <f t="shared" si="57"/>
        <v>1633.47</v>
      </c>
      <c r="H403" s="14">
        <f t="shared" si="57"/>
        <v>21.86</v>
      </c>
      <c r="I403" s="14">
        <f t="shared" si="57"/>
        <v>8.1900000000000013</v>
      </c>
      <c r="J403" s="14">
        <f t="shared" si="57"/>
        <v>0.59000000000000008</v>
      </c>
      <c r="K403" s="14">
        <f t="shared" si="57"/>
        <v>12.185</v>
      </c>
      <c r="L403" s="14">
        <f t="shared" si="57"/>
        <v>382.15000000000003</v>
      </c>
      <c r="M403" s="14">
        <f t="shared" si="57"/>
        <v>549.07000000000005</v>
      </c>
      <c r="N403" s="14">
        <f t="shared" si="57"/>
        <v>267.23</v>
      </c>
      <c r="O403" s="27">
        <f t="shared" si="57"/>
        <v>25.620000000000005</v>
      </c>
    </row>
    <row r="404" spans="1:15">
      <c r="A404" s="17"/>
      <c r="B404" s="17"/>
      <c r="C404" s="10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</row>
    <row r="405" spans="1:15">
      <c r="A405" s="17"/>
      <c r="B405" s="18" t="s">
        <v>67</v>
      </c>
      <c r="C405" s="10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17"/>
      <c r="B406" s="19" t="s">
        <v>16</v>
      </c>
      <c r="C406" s="10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 ht="30">
      <c r="A407" s="17">
        <v>54</v>
      </c>
      <c r="B407" s="15" t="s">
        <v>163</v>
      </c>
      <c r="C407" s="10">
        <v>100</v>
      </c>
      <c r="D407" s="6">
        <v>2.6</v>
      </c>
      <c r="E407" s="6">
        <v>4.5999999999999996</v>
      </c>
      <c r="F407" s="6">
        <v>19.3</v>
      </c>
      <c r="G407" s="6">
        <v>119</v>
      </c>
      <c r="H407" s="6">
        <v>0.05</v>
      </c>
      <c r="I407" s="6">
        <v>0.24</v>
      </c>
      <c r="J407" s="6">
        <v>0.03</v>
      </c>
      <c r="K407" s="6">
        <v>0</v>
      </c>
      <c r="L407" s="6">
        <v>143.30000000000001</v>
      </c>
      <c r="M407" s="6">
        <v>89.1</v>
      </c>
      <c r="N407" s="6">
        <v>15.3</v>
      </c>
      <c r="O407" s="6">
        <v>0.35</v>
      </c>
    </row>
    <row r="408" spans="1:15">
      <c r="A408" s="17">
        <v>268</v>
      </c>
      <c r="B408" s="20" t="s">
        <v>86</v>
      </c>
      <c r="C408" s="10" t="s">
        <v>59</v>
      </c>
      <c r="D408" s="6">
        <v>10.25</v>
      </c>
      <c r="E408" s="6">
        <v>12.1</v>
      </c>
      <c r="F408" s="6">
        <v>22</v>
      </c>
      <c r="G408" s="6">
        <v>271</v>
      </c>
      <c r="H408" s="8">
        <v>0.02</v>
      </c>
      <c r="I408" s="8">
        <v>0.13</v>
      </c>
      <c r="J408" s="8">
        <v>0.2</v>
      </c>
      <c r="K408" s="8">
        <v>0.28999999999999998</v>
      </c>
      <c r="L408" s="8">
        <v>111.22</v>
      </c>
      <c r="M408" s="8">
        <v>145</v>
      </c>
      <c r="N408" s="8">
        <v>35.590000000000003</v>
      </c>
      <c r="O408" s="8">
        <v>2.4900000000000002</v>
      </c>
    </row>
    <row r="409" spans="1:15">
      <c r="A409" s="17">
        <v>171</v>
      </c>
      <c r="B409" s="20" t="s">
        <v>35</v>
      </c>
      <c r="C409" s="10">
        <v>180</v>
      </c>
      <c r="D409" s="8">
        <v>3.67</v>
      </c>
      <c r="E409" s="8">
        <v>3.4</v>
      </c>
      <c r="F409" s="8">
        <v>18.5</v>
      </c>
      <c r="G409" s="8">
        <v>138</v>
      </c>
      <c r="H409" s="6">
        <v>0</v>
      </c>
      <c r="I409" s="6">
        <v>0.21</v>
      </c>
      <c r="J409" s="6">
        <v>0.27</v>
      </c>
      <c r="K409" s="6">
        <v>0.15</v>
      </c>
      <c r="L409" s="6">
        <v>38.64</v>
      </c>
      <c r="M409" s="6">
        <v>202.75</v>
      </c>
      <c r="N409" s="6">
        <v>52.93</v>
      </c>
      <c r="O409" s="6">
        <v>4.4800000000000004</v>
      </c>
    </row>
    <row r="410" spans="1:15">
      <c r="A410" s="17">
        <v>382</v>
      </c>
      <c r="B410" s="20" t="s">
        <v>27</v>
      </c>
      <c r="C410" s="13">
        <v>200</v>
      </c>
      <c r="D410" s="6">
        <v>3.58</v>
      </c>
      <c r="E410" s="6">
        <v>2.68</v>
      </c>
      <c r="F410" s="6">
        <v>16.8</v>
      </c>
      <c r="G410" s="6">
        <v>60</v>
      </c>
      <c r="H410" s="6">
        <v>0.02</v>
      </c>
      <c r="I410" s="6">
        <v>0.02</v>
      </c>
      <c r="J410" s="6">
        <v>0.13</v>
      </c>
      <c r="K410" s="6">
        <v>0.6</v>
      </c>
      <c r="L410" s="6">
        <v>121</v>
      </c>
      <c r="M410" s="6">
        <v>91</v>
      </c>
      <c r="N410" s="6">
        <v>14</v>
      </c>
      <c r="O410" s="6">
        <v>0.1</v>
      </c>
    </row>
    <row r="411" spans="1:15">
      <c r="A411" s="17"/>
      <c r="B411" s="13" t="s">
        <v>127</v>
      </c>
      <c r="C411" s="13">
        <v>20</v>
      </c>
      <c r="D411" s="6">
        <v>1.58</v>
      </c>
      <c r="E411" s="6">
        <v>0.2</v>
      </c>
      <c r="F411" s="6">
        <v>9.66</v>
      </c>
      <c r="G411" s="6">
        <v>46.76</v>
      </c>
      <c r="H411" s="6"/>
      <c r="I411" s="6"/>
      <c r="J411" s="6"/>
      <c r="K411" s="6"/>
      <c r="L411" s="6"/>
      <c r="M411" s="6"/>
      <c r="N411" s="6"/>
      <c r="O411" s="6"/>
    </row>
    <row r="412" spans="1:15">
      <c r="A412" s="17"/>
      <c r="B412" s="13" t="s">
        <v>128</v>
      </c>
      <c r="C412" s="13">
        <v>20</v>
      </c>
      <c r="D412" s="6">
        <v>1.1200000000000001</v>
      </c>
      <c r="E412" s="6">
        <v>0.22</v>
      </c>
      <c r="F412" s="6">
        <v>9.8800000000000008</v>
      </c>
      <c r="G412" s="6">
        <v>45.98</v>
      </c>
      <c r="H412" s="6">
        <v>0</v>
      </c>
      <c r="I412" s="6">
        <v>0.05</v>
      </c>
      <c r="J412" s="6">
        <v>0.04</v>
      </c>
      <c r="K412" s="6">
        <v>0</v>
      </c>
      <c r="L412" s="6">
        <v>41.5</v>
      </c>
      <c r="M412" s="6">
        <v>56</v>
      </c>
      <c r="N412" s="6">
        <v>10.5</v>
      </c>
      <c r="O412" s="6">
        <v>0.5</v>
      </c>
    </row>
    <row r="413" spans="1:15" ht="15.75">
      <c r="A413" s="17"/>
      <c r="B413" s="10" t="s">
        <v>18</v>
      </c>
      <c r="C413" s="44">
        <v>804</v>
      </c>
      <c r="D413" s="27">
        <f t="shared" ref="D413:O413" si="58">SUM(D407:D412)</f>
        <v>22.8</v>
      </c>
      <c r="E413" s="27">
        <f t="shared" si="58"/>
        <v>23.199999999999996</v>
      </c>
      <c r="F413" s="27">
        <f t="shared" si="58"/>
        <v>96.139999999999986</v>
      </c>
      <c r="G413" s="27">
        <f t="shared" si="58"/>
        <v>680.74</v>
      </c>
      <c r="H413" s="27">
        <f t="shared" si="58"/>
        <v>9.0000000000000011E-2</v>
      </c>
      <c r="I413" s="27">
        <f t="shared" si="58"/>
        <v>0.65</v>
      </c>
      <c r="J413" s="27">
        <f t="shared" si="58"/>
        <v>0.67</v>
      </c>
      <c r="K413" s="27">
        <f t="shared" si="58"/>
        <v>1.04</v>
      </c>
      <c r="L413" s="27">
        <f t="shared" si="58"/>
        <v>455.66</v>
      </c>
      <c r="M413" s="27">
        <f t="shared" si="58"/>
        <v>583.85</v>
      </c>
      <c r="N413" s="27">
        <f t="shared" si="58"/>
        <v>128.32</v>
      </c>
      <c r="O413" s="27">
        <f t="shared" si="58"/>
        <v>7.92</v>
      </c>
    </row>
    <row r="414" spans="1:15">
      <c r="A414" s="17"/>
      <c r="B414" s="19" t="s">
        <v>19</v>
      </c>
      <c r="C414" s="10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 ht="30">
      <c r="A415" s="17">
        <v>42</v>
      </c>
      <c r="B415" s="15" t="s">
        <v>147</v>
      </c>
      <c r="C415" s="10">
        <v>100</v>
      </c>
      <c r="D415" s="6">
        <v>1.4</v>
      </c>
      <c r="E415" s="6">
        <v>4.5999999999999996</v>
      </c>
      <c r="F415" s="6">
        <v>10.3</v>
      </c>
      <c r="G415" s="6">
        <v>123</v>
      </c>
      <c r="H415" s="6">
        <v>0</v>
      </c>
      <c r="I415" s="6">
        <v>0.02</v>
      </c>
      <c r="J415" s="6">
        <v>0</v>
      </c>
      <c r="K415" s="6">
        <v>17.5</v>
      </c>
      <c r="L415" s="6">
        <v>15.06</v>
      </c>
      <c r="M415" s="6">
        <v>27.67</v>
      </c>
      <c r="N415" s="6">
        <v>13.87</v>
      </c>
      <c r="O415" s="6">
        <v>0.95</v>
      </c>
    </row>
    <row r="416" spans="1:15">
      <c r="A416" s="17">
        <v>88</v>
      </c>
      <c r="B416" s="13" t="s">
        <v>28</v>
      </c>
      <c r="C416" s="10">
        <v>250</v>
      </c>
      <c r="D416" s="6">
        <v>9.8000000000000007</v>
      </c>
      <c r="E416" s="6">
        <v>4.9000000000000004</v>
      </c>
      <c r="F416" s="6">
        <v>27.9</v>
      </c>
      <c r="G416" s="6">
        <v>135</v>
      </c>
      <c r="H416" s="6">
        <v>0.16</v>
      </c>
      <c r="I416" s="6">
        <v>0.05</v>
      </c>
      <c r="J416" s="6">
        <v>0.05</v>
      </c>
      <c r="K416" s="6">
        <v>19.87</v>
      </c>
      <c r="L416" s="6">
        <v>39.43</v>
      </c>
      <c r="M416" s="6">
        <v>21.63</v>
      </c>
      <c r="N416" s="6">
        <v>43.87</v>
      </c>
      <c r="O416" s="6">
        <v>26.62</v>
      </c>
    </row>
    <row r="417" spans="1:15">
      <c r="A417" s="17">
        <v>291</v>
      </c>
      <c r="B417" s="13" t="s">
        <v>41</v>
      </c>
      <c r="C417" s="10" t="s">
        <v>73</v>
      </c>
      <c r="D417" s="6">
        <v>16.899999999999999</v>
      </c>
      <c r="E417" s="6">
        <v>22.2</v>
      </c>
      <c r="F417" s="6">
        <v>41.6</v>
      </c>
      <c r="G417" s="6">
        <v>459</v>
      </c>
      <c r="H417" s="6">
        <v>0.02</v>
      </c>
      <c r="I417" s="6">
        <v>0.03</v>
      </c>
      <c r="J417" s="6">
        <v>0.04</v>
      </c>
      <c r="K417" s="6">
        <v>0.08</v>
      </c>
      <c r="L417" s="6">
        <v>28.12</v>
      </c>
      <c r="M417" s="6">
        <v>89.25</v>
      </c>
      <c r="N417" s="6">
        <v>13.8</v>
      </c>
      <c r="O417" s="6"/>
    </row>
    <row r="418" spans="1:15">
      <c r="A418" s="17">
        <v>342</v>
      </c>
      <c r="B418" s="13" t="s">
        <v>162</v>
      </c>
      <c r="C418" s="10">
        <v>200</v>
      </c>
      <c r="D418" s="6">
        <v>0.2</v>
      </c>
      <c r="E418" s="6">
        <v>0</v>
      </c>
      <c r="F418" s="6">
        <v>29.74</v>
      </c>
      <c r="G418" s="6">
        <v>119.3</v>
      </c>
      <c r="H418" s="6">
        <v>0</v>
      </c>
      <c r="I418" s="6">
        <v>0</v>
      </c>
      <c r="J418" s="6">
        <v>0.02</v>
      </c>
      <c r="K418" s="6">
        <v>20</v>
      </c>
      <c r="L418" s="6">
        <v>2.72</v>
      </c>
      <c r="M418" s="6">
        <v>18</v>
      </c>
      <c r="N418" s="6">
        <v>10</v>
      </c>
      <c r="O418" s="6">
        <v>0.12</v>
      </c>
    </row>
    <row r="419" spans="1:15">
      <c r="A419" s="17"/>
      <c r="B419" s="13" t="s">
        <v>127</v>
      </c>
      <c r="C419" s="13">
        <v>20</v>
      </c>
      <c r="D419" s="6">
        <v>1.58</v>
      </c>
      <c r="E419" s="6">
        <v>0.2</v>
      </c>
      <c r="F419" s="6">
        <v>9.66</v>
      </c>
      <c r="G419" s="6">
        <v>46.76</v>
      </c>
      <c r="H419" s="6"/>
      <c r="I419" s="6"/>
      <c r="J419" s="6"/>
      <c r="K419" s="6"/>
      <c r="L419" s="6"/>
      <c r="M419" s="6"/>
      <c r="N419" s="6"/>
      <c r="O419" s="6"/>
    </row>
    <row r="420" spans="1:15">
      <c r="A420" s="17"/>
      <c r="B420" s="13" t="s">
        <v>129</v>
      </c>
      <c r="C420" s="13">
        <v>30</v>
      </c>
      <c r="D420" s="6">
        <v>1.68</v>
      </c>
      <c r="E420" s="6">
        <v>0.33</v>
      </c>
      <c r="F420" s="6">
        <v>14.82</v>
      </c>
      <c r="G420" s="6">
        <v>68.97</v>
      </c>
      <c r="H420" s="6">
        <v>0</v>
      </c>
      <c r="I420" s="6">
        <v>0.06</v>
      </c>
      <c r="J420" s="6">
        <v>0.05</v>
      </c>
      <c r="K420" s="6">
        <v>0</v>
      </c>
      <c r="L420" s="6">
        <v>52.61</v>
      </c>
      <c r="M420" s="6">
        <v>101.5</v>
      </c>
      <c r="N420" s="6">
        <v>27.5</v>
      </c>
      <c r="O420" s="6">
        <v>0.75</v>
      </c>
    </row>
    <row r="421" spans="1:15" ht="15.75">
      <c r="A421" s="17"/>
      <c r="B421" s="14" t="s">
        <v>18</v>
      </c>
      <c r="C421" s="44">
        <v>874</v>
      </c>
      <c r="D421" s="27">
        <f t="shared" ref="D421:O421" si="59">SUM(D415:D420)</f>
        <v>31.560000000000002</v>
      </c>
      <c r="E421" s="27">
        <f t="shared" si="59"/>
        <v>32.229999999999997</v>
      </c>
      <c r="F421" s="27">
        <f t="shared" si="59"/>
        <v>134.02000000000001</v>
      </c>
      <c r="G421" s="27">
        <f t="shared" si="59"/>
        <v>952.03</v>
      </c>
      <c r="H421" s="27">
        <f t="shared" si="59"/>
        <v>0.18</v>
      </c>
      <c r="I421" s="27">
        <f t="shared" si="59"/>
        <v>0.16</v>
      </c>
      <c r="J421" s="27">
        <f t="shared" si="59"/>
        <v>0.16</v>
      </c>
      <c r="K421" s="27">
        <f t="shared" si="59"/>
        <v>57.45</v>
      </c>
      <c r="L421" s="27">
        <f t="shared" si="59"/>
        <v>137.94</v>
      </c>
      <c r="M421" s="27">
        <f t="shared" si="59"/>
        <v>258.05</v>
      </c>
      <c r="N421" s="27">
        <f t="shared" si="59"/>
        <v>109.03999999999999</v>
      </c>
      <c r="O421" s="27">
        <f t="shared" si="59"/>
        <v>28.44</v>
      </c>
    </row>
    <row r="422" spans="1:15" ht="20.25">
      <c r="A422" s="17"/>
      <c r="B422" s="7" t="s">
        <v>23</v>
      </c>
      <c r="C422" s="10"/>
      <c r="D422" s="27">
        <f t="shared" ref="D422:O422" si="60">D413+D421</f>
        <v>54.36</v>
      </c>
      <c r="E422" s="27">
        <f t="shared" si="60"/>
        <v>55.429999999999993</v>
      </c>
      <c r="F422" s="27">
        <f t="shared" si="60"/>
        <v>230.16</v>
      </c>
      <c r="G422" s="27">
        <f t="shared" si="60"/>
        <v>1632.77</v>
      </c>
      <c r="H422" s="27">
        <f t="shared" si="60"/>
        <v>0.27</v>
      </c>
      <c r="I422" s="27">
        <f t="shared" si="60"/>
        <v>0.81</v>
      </c>
      <c r="J422" s="27">
        <f t="shared" si="60"/>
        <v>0.83000000000000007</v>
      </c>
      <c r="K422" s="27">
        <f t="shared" si="60"/>
        <v>58.49</v>
      </c>
      <c r="L422" s="27">
        <f t="shared" si="60"/>
        <v>593.6</v>
      </c>
      <c r="M422" s="27">
        <f t="shared" si="60"/>
        <v>841.90000000000009</v>
      </c>
      <c r="N422" s="27">
        <f t="shared" si="60"/>
        <v>237.35999999999999</v>
      </c>
      <c r="O422" s="27">
        <f t="shared" si="60"/>
        <v>36.36</v>
      </c>
    </row>
    <row r="423" spans="1:15">
      <c r="A423" s="17"/>
      <c r="B423" s="17"/>
      <c r="C423" s="10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17"/>
      <c r="B424" s="14" t="s">
        <v>68</v>
      </c>
      <c r="C424" s="10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17"/>
      <c r="B425" s="14" t="s">
        <v>16</v>
      </c>
      <c r="C425" s="10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17">
        <v>1</v>
      </c>
      <c r="B426" s="20" t="s">
        <v>136</v>
      </c>
      <c r="C426" s="37" t="s">
        <v>71</v>
      </c>
      <c r="D426" s="6">
        <v>1.1200000000000001</v>
      </c>
      <c r="E426" s="6">
        <v>3.84</v>
      </c>
      <c r="F426" s="6">
        <v>7.5</v>
      </c>
      <c r="G426" s="6">
        <v>122</v>
      </c>
      <c r="H426" s="6">
        <v>0.01</v>
      </c>
      <c r="I426" s="6">
        <v>0.02</v>
      </c>
      <c r="J426" s="6">
        <v>0.02</v>
      </c>
      <c r="K426" s="6">
        <v>5.52</v>
      </c>
      <c r="L426" s="6">
        <v>22.79</v>
      </c>
      <c r="M426" s="6">
        <v>38.39</v>
      </c>
      <c r="N426" s="6">
        <v>13.19</v>
      </c>
      <c r="O426" s="6">
        <v>0.61</v>
      </c>
    </row>
    <row r="427" spans="1:15">
      <c r="A427" s="17">
        <v>173</v>
      </c>
      <c r="B427" s="15" t="s">
        <v>148</v>
      </c>
      <c r="C427" s="10" t="s">
        <v>101</v>
      </c>
      <c r="D427" s="6">
        <v>15.5</v>
      </c>
      <c r="E427" s="6">
        <v>4.3</v>
      </c>
      <c r="F427" s="6">
        <v>16</v>
      </c>
      <c r="G427" s="6">
        <v>230</v>
      </c>
      <c r="H427" s="6">
        <v>0.03</v>
      </c>
      <c r="I427" s="6">
        <v>0.09</v>
      </c>
      <c r="J427" s="6">
        <v>0.09</v>
      </c>
      <c r="K427" s="6">
        <v>1.38</v>
      </c>
      <c r="L427" s="6">
        <v>28.03</v>
      </c>
      <c r="M427" s="6">
        <v>139.30000000000001</v>
      </c>
      <c r="N427" s="6">
        <v>19.989999999999998</v>
      </c>
      <c r="O427" s="6">
        <v>0.01</v>
      </c>
    </row>
    <row r="428" spans="1:15">
      <c r="A428" s="17"/>
      <c r="B428" s="15" t="s">
        <v>75</v>
      </c>
      <c r="C428" s="10">
        <v>30</v>
      </c>
      <c r="D428" s="6">
        <v>2.52</v>
      </c>
      <c r="E428" s="6">
        <v>14.76</v>
      </c>
      <c r="F428" s="6">
        <v>18.899999999999999</v>
      </c>
      <c r="G428" s="6">
        <v>126</v>
      </c>
      <c r="H428" s="6">
        <v>0</v>
      </c>
      <c r="I428" s="6">
        <v>0.04</v>
      </c>
      <c r="J428" s="6">
        <v>0.16</v>
      </c>
      <c r="K428" s="6">
        <v>5.4</v>
      </c>
      <c r="L428" s="6">
        <v>42</v>
      </c>
      <c r="M428" s="6">
        <v>67.5</v>
      </c>
      <c r="N428" s="6">
        <v>27</v>
      </c>
      <c r="O428" s="6">
        <v>0</v>
      </c>
    </row>
    <row r="429" spans="1:15">
      <c r="A429" s="16">
        <v>388</v>
      </c>
      <c r="B429" s="10" t="s">
        <v>39</v>
      </c>
      <c r="C429" s="10">
        <v>200</v>
      </c>
      <c r="D429" s="6">
        <v>1.04</v>
      </c>
      <c r="E429" s="6">
        <v>0</v>
      </c>
      <c r="F429" s="6">
        <v>34</v>
      </c>
      <c r="G429" s="6">
        <v>110</v>
      </c>
      <c r="H429" s="6">
        <v>0</v>
      </c>
      <c r="I429" s="6">
        <v>0.02</v>
      </c>
      <c r="J429" s="6">
        <v>0.03</v>
      </c>
      <c r="K429" s="6">
        <v>0.6</v>
      </c>
      <c r="L429" s="6">
        <v>12.6</v>
      </c>
      <c r="M429" s="6">
        <v>11.96</v>
      </c>
      <c r="N429" s="6">
        <v>6.8</v>
      </c>
      <c r="O429" s="6">
        <v>0.01</v>
      </c>
    </row>
    <row r="430" spans="1:15">
      <c r="A430" s="16"/>
      <c r="B430" s="13" t="s">
        <v>127</v>
      </c>
      <c r="C430" s="13">
        <v>20</v>
      </c>
      <c r="D430" s="6">
        <v>1.58</v>
      </c>
      <c r="E430" s="6">
        <v>0.2</v>
      </c>
      <c r="F430" s="6">
        <v>9.66</v>
      </c>
      <c r="G430" s="6">
        <v>46.76</v>
      </c>
      <c r="H430" s="6"/>
      <c r="I430" s="6"/>
      <c r="J430" s="6"/>
      <c r="K430" s="6"/>
      <c r="L430" s="6"/>
      <c r="M430" s="6"/>
      <c r="N430" s="6"/>
      <c r="O430" s="6"/>
    </row>
    <row r="431" spans="1:15">
      <c r="A431" s="17"/>
      <c r="B431" s="13" t="s">
        <v>128</v>
      </c>
      <c r="C431" s="13">
        <v>20</v>
      </c>
      <c r="D431" s="6">
        <v>1.1200000000000001</v>
      </c>
      <c r="E431" s="6">
        <v>0.22</v>
      </c>
      <c r="F431" s="6">
        <v>9.8800000000000008</v>
      </c>
      <c r="G431" s="6">
        <v>45.98</v>
      </c>
      <c r="H431" s="6">
        <v>0</v>
      </c>
      <c r="I431" s="6">
        <v>0.05</v>
      </c>
      <c r="J431" s="6">
        <v>0.04</v>
      </c>
      <c r="K431" s="6">
        <v>0</v>
      </c>
      <c r="L431" s="6">
        <v>41.5</v>
      </c>
      <c r="M431" s="6">
        <v>56</v>
      </c>
      <c r="N431" s="6">
        <v>10.5</v>
      </c>
      <c r="O431" s="6">
        <v>0.5</v>
      </c>
    </row>
    <row r="432" spans="1:15" ht="15.75">
      <c r="A432" s="17"/>
      <c r="B432" s="10" t="s">
        <v>18</v>
      </c>
      <c r="C432" s="44">
        <v>569</v>
      </c>
      <c r="D432" s="27">
        <f>SUM(D426:D431)</f>
        <v>22.88</v>
      </c>
      <c r="E432" s="27">
        <f>SUM(E426:E431)</f>
        <v>23.319999999999997</v>
      </c>
      <c r="F432" s="27">
        <f>SUM(F426:F431)</f>
        <v>95.94</v>
      </c>
      <c r="G432" s="27">
        <f>SUM(G426:G431)</f>
        <v>680.74</v>
      </c>
      <c r="H432" s="27">
        <f>SUM(H426:H431)</f>
        <v>0.04</v>
      </c>
      <c r="I432" s="27">
        <f>SUM(I425:I431)</f>
        <v>0.21999999999999997</v>
      </c>
      <c r="J432" s="27">
        <f t="shared" ref="J432:O432" si="61">SUM(J426:J431)</f>
        <v>0.34</v>
      </c>
      <c r="K432" s="27">
        <f t="shared" si="61"/>
        <v>12.9</v>
      </c>
      <c r="L432" s="27">
        <f t="shared" si="61"/>
        <v>146.91999999999999</v>
      </c>
      <c r="M432" s="27">
        <f t="shared" si="61"/>
        <v>313.14999999999998</v>
      </c>
      <c r="N432" s="27">
        <f t="shared" si="61"/>
        <v>77.48</v>
      </c>
      <c r="O432" s="27">
        <f t="shared" si="61"/>
        <v>1.1299999999999999</v>
      </c>
    </row>
    <row r="433" spans="1:15">
      <c r="A433" s="17"/>
      <c r="B433" s="19" t="s">
        <v>19</v>
      </c>
      <c r="C433" s="10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</row>
    <row r="434" spans="1:15">
      <c r="A434" s="17">
        <v>52</v>
      </c>
      <c r="B434" s="10" t="s">
        <v>153</v>
      </c>
      <c r="C434" s="10">
        <v>100</v>
      </c>
      <c r="D434" s="6">
        <v>1.4</v>
      </c>
      <c r="E434" s="6">
        <v>2.6</v>
      </c>
      <c r="F434" s="6">
        <v>8.6</v>
      </c>
      <c r="G434" s="6">
        <v>63</v>
      </c>
      <c r="H434" s="6">
        <v>0.01</v>
      </c>
      <c r="I434" s="6">
        <v>0.02</v>
      </c>
      <c r="J434" s="6">
        <v>0.02</v>
      </c>
      <c r="K434" s="6">
        <v>5.52</v>
      </c>
      <c r="L434" s="6">
        <v>22.79</v>
      </c>
      <c r="M434" s="6">
        <v>38.39</v>
      </c>
      <c r="N434" s="6">
        <v>13.19</v>
      </c>
      <c r="O434" s="6">
        <v>0.61</v>
      </c>
    </row>
    <row r="435" spans="1:15">
      <c r="A435" s="17">
        <v>102</v>
      </c>
      <c r="B435" s="10" t="s">
        <v>42</v>
      </c>
      <c r="C435" s="13">
        <v>250</v>
      </c>
      <c r="D435" s="6">
        <v>5.5</v>
      </c>
      <c r="E435" s="6">
        <v>5.35</v>
      </c>
      <c r="F435" s="6">
        <v>23.85</v>
      </c>
      <c r="G435" s="6">
        <v>163</v>
      </c>
      <c r="H435" s="6">
        <v>0.02</v>
      </c>
      <c r="I435" s="6">
        <v>0.22700000000000001</v>
      </c>
      <c r="J435" s="6">
        <v>7.2999999999999995E-2</v>
      </c>
      <c r="K435" s="6">
        <v>5.81</v>
      </c>
      <c r="L435" s="6">
        <v>35.299999999999997</v>
      </c>
      <c r="M435" s="6">
        <v>87.17</v>
      </c>
      <c r="N435" s="6">
        <v>71.55</v>
      </c>
      <c r="O435" s="6">
        <v>2.02</v>
      </c>
    </row>
    <row r="436" spans="1:15">
      <c r="A436" s="17">
        <v>290</v>
      </c>
      <c r="B436" s="10" t="s">
        <v>87</v>
      </c>
      <c r="C436" s="10" t="s">
        <v>156</v>
      </c>
      <c r="D436" s="6">
        <v>13.2</v>
      </c>
      <c r="E436" s="6">
        <v>11</v>
      </c>
      <c r="F436" s="6">
        <v>20.8</v>
      </c>
      <c r="G436" s="6">
        <v>309</v>
      </c>
      <c r="H436" s="6">
        <v>0.01</v>
      </c>
      <c r="I436" s="6">
        <v>0.01</v>
      </c>
      <c r="J436" s="6">
        <v>0</v>
      </c>
      <c r="K436" s="6">
        <v>0.21</v>
      </c>
      <c r="L436" s="6">
        <v>28.3</v>
      </c>
      <c r="M436" s="6">
        <v>17.2</v>
      </c>
      <c r="N436" s="6">
        <v>25.3</v>
      </c>
      <c r="O436" s="6">
        <v>0.01</v>
      </c>
    </row>
    <row r="437" spans="1:15">
      <c r="A437" s="13">
        <v>143</v>
      </c>
      <c r="B437" s="15" t="s">
        <v>52</v>
      </c>
      <c r="C437" s="13">
        <v>180</v>
      </c>
      <c r="D437" s="6">
        <v>8.0399999999999991</v>
      </c>
      <c r="E437" s="6">
        <v>12.72</v>
      </c>
      <c r="F437" s="6">
        <v>42.16</v>
      </c>
      <c r="G437" s="6">
        <v>241</v>
      </c>
      <c r="H437" s="6">
        <v>0</v>
      </c>
      <c r="I437" s="6">
        <v>0.21</v>
      </c>
      <c r="J437" s="6">
        <v>0.27</v>
      </c>
      <c r="K437" s="6">
        <v>0.15</v>
      </c>
      <c r="L437" s="6">
        <v>38.64</v>
      </c>
      <c r="M437" s="6">
        <v>202.75</v>
      </c>
      <c r="N437" s="6">
        <v>52.93</v>
      </c>
      <c r="O437" s="6">
        <v>4.4800000000000004</v>
      </c>
    </row>
    <row r="438" spans="1:15">
      <c r="A438" s="17">
        <v>376</v>
      </c>
      <c r="B438" s="15" t="s">
        <v>27</v>
      </c>
      <c r="C438" s="13">
        <v>200</v>
      </c>
      <c r="D438" s="6">
        <v>0.1</v>
      </c>
      <c r="E438" s="6">
        <v>0</v>
      </c>
      <c r="F438" s="6">
        <v>15</v>
      </c>
      <c r="G438" s="6">
        <v>60.4</v>
      </c>
      <c r="H438" s="6">
        <v>0</v>
      </c>
      <c r="I438" s="6">
        <v>0</v>
      </c>
      <c r="J438" s="6">
        <v>0.01</v>
      </c>
      <c r="K438" s="6">
        <v>0.1</v>
      </c>
      <c r="L438" s="6">
        <v>5.25</v>
      </c>
      <c r="M438" s="6">
        <v>8.24</v>
      </c>
      <c r="N438" s="6">
        <v>4.4000000000000004</v>
      </c>
      <c r="O438" s="6">
        <v>0.82</v>
      </c>
    </row>
    <row r="439" spans="1:15">
      <c r="A439" s="17"/>
      <c r="B439" s="13" t="s">
        <v>127</v>
      </c>
      <c r="C439" s="13">
        <v>20</v>
      </c>
      <c r="D439" s="6">
        <v>1.58</v>
      </c>
      <c r="E439" s="6">
        <v>0.2</v>
      </c>
      <c r="F439" s="6">
        <v>9.66</v>
      </c>
      <c r="G439" s="6">
        <v>46.76</v>
      </c>
      <c r="H439" s="6"/>
      <c r="I439" s="6"/>
      <c r="J439" s="6"/>
      <c r="K439" s="6"/>
      <c r="L439" s="6"/>
      <c r="M439" s="6"/>
      <c r="N439" s="6"/>
      <c r="O439" s="6"/>
    </row>
    <row r="440" spans="1:15">
      <c r="A440" s="17"/>
      <c r="B440" s="13" t="s">
        <v>129</v>
      </c>
      <c r="C440" s="13">
        <v>30</v>
      </c>
      <c r="D440" s="6">
        <v>1.68</v>
      </c>
      <c r="E440" s="6">
        <v>0.33</v>
      </c>
      <c r="F440" s="6">
        <v>14.82</v>
      </c>
      <c r="G440" s="6">
        <v>68.97</v>
      </c>
      <c r="H440" s="6">
        <v>0</v>
      </c>
      <c r="I440" s="6">
        <v>0.06</v>
      </c>
      <c r="J440" s="6">
        <v>0.05</v>
      </c>
      <c r="K440" s="6">
        <v>0</v>
      </c>
      <c r="L440" s="6">
        <v>52.61</v>
      </c>
      <c r="M440" s="6">
        <v>101.5</v>
      </c>
      <c r="N440" s="6">
        <v>27.5</v>
      </c>
      <c r="O440" s="6">
        <v>0.75</v>
      </c>
    </row>
    <row r="441" spans="1:15">
      <c r="A441" s="17"/>
      <c r="B441" s="19" t="s">
        <v>18</v>
      </c>
      <c r="C441" s="19">
        <v>904</v>
      </c>
      <c r="D441" s="27">
        <f t="shared" ref="D441:O441" si="62">SUM(D434:D440)</f>
        <v>31.5</v>
      </c>
      <c r="E441" s="27">
        <f t="shared" si="62"/>
        <v>32.200000000000003</v>
      </c>
      <c r="F441" s="27">
        <f t="shared" si="62"/>
        <v>134.88999999999999</v>
      </c>
      <c r="G441" s="27">
        <f t="shared" si="62"/>
        <v>952.13</v>
      </c>
      <c r="H441" s="27">
        <f t="shared" si="62"/>
        <v>0.04</v>
      </c>
      <c r="I441" s="27">
        <f t="shared" si="62"/>
        <v>0.52699999999999991</v>
      </c>
      <c r="J441" s="27">
        <f t="shared" si="62"/>
        <v>0.42299999999999999</v>
      </c>
      <c r="K441" s="27">
        <f t="shared" si="62"/>
        <v>11.79</v>
      </c>
      <c r="L441" s="27">
        <f t="shared" si="62"/>
        <v>182.89</v>
      </c>
      <c r="M441" s="27">
        <f t="shared" si="62"/>
        <v>455.25</v>
      </c>
      <c r="N441" s="27">
        <f t="shared" si="62"/>
        <v>194.87</v>
      </c>
      <c r="O441" s="27">
        <f t="shared" si="62"/>
        <v>8.6900000000000013</v>
      </c>
    </row>
    <row r="442" spans="1:15" ht="20.25">
      <c r="A442" s="17"/>
      <c r="B442" s="9" t="s">
        <v>23</v>
      </c>
      <c r="C442" s="10"/>
      <c r="D442" s="27">
        <f t="shared" ref="D442:O442" si="63">D432+D441</f>
        <v>54.379999999999995</v>
      </c>
      <c r="E442" s="27">
        <f t="shared" si="63"/>
        <v>55.519999999999996</v>
      </c>
      <c r="F442" s="27">
        <f t="shared" si="63"/>
        <v>230.82999999999998</v>
      </c>
      <c r="G442" s="27">
        <f>G432+G441</f>
        <v>1632.87</v>
      </c>
      <c r="H442" s="27">
        <f t="shared" si="63"/>
        <v>0.08</v>
      </c>
      <c r="I442" s="27">
        <f t="shared" si="63"/>
        <v>0.74699999999999989</v>
      </c>
      <c r="J442" s="27">
        <f t="shared" si="63"/>
        <v>0.76300000000000001</v>
      </c>
      <c r="K442" s="27">
        <f t="shared" si="63"/>
        <v>24.689999999999998</v>
      </c>
      <c r="L442" s="27">
        <f t="shared" si="63"/>
        <v>329.80999999999995</v>
      </c>
      <c r="M442" s="27">
        <f t="shared" si="63"/>
        <v>768.4</v>
      </c>
      <c r="N442" s="27">
        <f t="shared" si="63"/>
        <v>272.35000000000002</v>
      </c>
      <c r="O442" s="27">
        <f t="shared" si="63"/>
        <v>9.82</v>
      </c>
    </row>
    <row r="443" spans="1:15">
      <c r="A443" s="17"/>
      <c r="B443" s="17"/>
      <c r="C443" s="10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17"/>
      <c r="B444" s="18" t="s">
        <v>69</v>
      </c>
      <c r="C444" s="10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17"/>
      <c r="B445" s="19" t="s">
        <v>16</v>
      </c>
      <c r="C445" s="10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17">
        <v>3</v>
      </c>
      <c r="B446" s="15" t="s">
        <v>80</v>
      </c>
      <c r="C446" s="10" t="s">
        <v>44</v>
      </c>
      <c r="D446" s="6">
        <v>5.9</v>
      </c>
      <c r="E446" s="6">
        <v>6.7</v>
      </c>
      <c r="F446" s="6">
        <v>16</v>
      </c>
      <c r="G446" s="6">
        <v>87</v>
      </c>
      <c r="H446" s="6">
        <v>0.05</v>
      </c>
      <c r="I446" s="6">
        <v>0.24</v>
      </c>
      <c r="J446" s="6">
        <v>0.03</v>
      </c>
      <c r="K446" s="6">
        <v>0</v>
      </c>
      <c r="L446" s="6">
        <v>143.30000000000001</v>
      </c>
      <c r="M446" s="6">
        <v>89.1</v>
      </c>
      <c r="N446" s="6">
        <v>15.3</v>
      </c>
      <c r="O446" s="6">
        <v>0.35</v>
      </c>
    </row>
    <row r="447" spans="1:15">
      <c r="A447" s="17"/>
      <c r="B447" s="20" t="s">
        <v>135</v>
      </c>
      <c r="C447" s="10">
        <v>50</v>
      </c>
      <c r="D447" s="6">
        <v>1.85</v>
      </c>
      <c r="E447" s="6">
        <v>6</v>
      </c>
      <c r="F447" s="6">
        <v>16.399999999999999</v>
      </c>
      <c r="G447" s="6">
        <v>124</v>
      </c>
      <c r="H447" s="8">
        <v>0.02</v>
      </c>
      <c r="I447" s="8">
        <v>0.13</v>
      </c>
      <c r="J447" s="8">
        <v>0.2</v>
      </c>
      <c r="K447" s="8">
        <v>0.28999999999999998</v>
      </c>
      <c r="L447" s="8">
        <v>111.22</v>
      </c>
      <c r="M447" s="8">
        <v>145</v>
      </c>
      <c r="N447" s="8">
        <v>35.590000000000003</v>
      </c>
      <c r="O447" s="8">
        <v>2.4900000000000002</v>
      </c>
    </row>
    <row r="448" spans="1:15">
      <c r="A448" s="17">
        <v>210</v>
      </c>
      <c r="B448" s="20" t="s">
        <v>119</v>
      </c>
      <c r="C448" s="10" t="s">
        <v>91</v>
      </c>
      <c r="D448" s="6">
        <v>8.5</v>
      </c>
      <c r="E448" s="6">
        <v>7.3</v>
      </c>
      <c r="F448" s="6">
        <v>15.7</v>
      </c>
      <c r="G448" s="6">
        <v>255.6</v>
      </c>
      <c r="H448" s="6">
        <v>0.02</v>
      </c>
      <c r="I448" s="6">
        <v>0.02</v>
      </c>
      <c r="J448" s="6">
        <v>0.13</v>
      </c>
      <c r="K448" s="6">
        <v>0.6</v>
      </c>
      <c r="L448" s="6">
        <v>121</v>
      </c>
      <c r="M448" s="6">
        <v>91</v>
      </c>
      <c r="N448" s="6">
        <v>14</v>
      </c>
      <c r="O448" s="6">
        <v>0.1</v>
      </c>
    </row>
    <row r="449" spans="1:15">
      <c r="A449" s="17">
        <v>383</v>
      </c>
      <c r="B449" s="20" t="s">
        <v>134</v>
      </c>
      <c r="C449" s="10">
        <v>200</v>
      </c>
      <c r="D449" s="6">
        <v>3.58</v>
      </c>
      <c r="E449" s="6">
        <v>2.68</v>
      </c>
      <c r="F449" s="6">
        <v>28.34</v>
      </c>
      <c r="G449" s="6">
        <v>121</v>
      </c>
      <c r="H449" s="6">
        <v>0</v>
      </c>
      <c r="I449" s="6">
        <v>0.05</v>
      </c>
      <c r="J449" s="6">
        <v>0.04</v>
      </c>
      <c r="K449" s="6">
        <v>0</v>
      </c>
      <c r="L449" s="6">
        <v>41.5</v>
      </c>
      <c r="M449" s="6">
        <v>56</v>
      </c>
      <c r="N449" s="6">
        <v>10.5</v>
      </c>
      <c r="O449" s="6">
        <v>0.5</v>
      </c>
    </row>
    <row r="450" spans="1:15">
      <c r="A450" s="17"/>
      <c r="B450" s="13" t="s">
        <v>127</v>
      </c>
      <c r="C450" s="13">
        <v>20</v>
      </c>
      <c r="D450" s="6">
        <v>1.58</v>
      </c>
      <c r="E450" s="6">
        <v>0.2</v>
      </c>
      <c r="F450" s="6">
        <v>9.66</v>
      </c>
      <c r="G450" s="6">
        <v>46.76</v>
      </c>
      <c r="H450" s="6"/>
      <c r="I450" s="6"/>
      <c r="J450" s="6"/>
      <c r="K450" s="6"/>
      <c r="L450" s="6"/>
      <c r="M450" s="6"/>
      <c r="N450" s="6"/>
      <c r="O450" s="6"/>
    </row>
    <row r="451" spans="1:15">
      <c r="A451" s="17"/>
      <c r="B451" s="13" t="s">
        <v>128</v>
      </c>
      <c r="C451" s="13">
        <v>30</v>
      </c>
      <c r="D451" s="6">
        <v>1.1200000000000001</v>
      </c>
      <c r="E451" s="6">
        <v>0.22</v>
      </c>
      <c r="F451" s="6">
        <v>9.8800000000000008</v>
      </c>
      <c r="G451" s="6">
        <v>45.98</v>
      </c>
      <c r="H451" s="6">
        <v>0</v>
      </c>
      <c r="I451" s="6">
        <v>4.8000000000000001E-2</v>
      </c>
      <c r="J451" s="6">
        <v>3.2000000000000001E-2</v>
      </c>
      <c r="K451" s="6">
        <v>48</v>
      </c>
      <c r="L451" s="6">
        <v>51.2</v>
      </c>
      <c r="M451" s="6">
        <v>36.799999999999997</v>
      </c>
      <c r="N451" s="6">
        <v>20.8</v>
      </c>
      <c r="O451" s="29">
        <v>0.48</v>
      </c>
    </row>
    <row r="452" spans="1:15" ht="15.75">
      <c r="A452" s="17"/>
      <c r="B452" s="10" t="s">
        <v>18</v>
      </c>
      <c r="C452" s="44">
        <v>550</v>
      </c>
      <c r="D452" s="27">
        <f t="shared" ref="D452:O452" si="64">SUM(D446:D451)</f>
        <v>22.529999999999998</v>
      </c>
      <c r="E452" s="27">
        <f t="shared" si="64"/>
        <v>23.099999999999998</v>
      </c>
      <c r="F452" s="27">
        <f t="shared" si="64"/>
        <v>95.97999999999999</v>
      </c>
      <c r="G452" s="27">
        <f t="shared" si="64"/>
        <v>680.34</v>
      </c>
      <c r="H452" s="27">
        <f t="shared" si="64"/>
        <v>9.0000000000000011E-2</v>
      </c>
      <c r="I452" s="27">
        <f t="shared" si="64"/>
        <v>0.48799999999999999</v>
      </c>
      <c r="J452" s="27">
        <f t="shared" si="64"/>
        <v>0.43199999999999994</v>
      </c>
      <c r="K452" s="27">
        <f t="shared" si="64"/>
        <v>48.89</v>
      </c>
      <c r="L452" s="27">
        <f t="shared" si="64"/>
        <v>468.21999999999997</v>
      </c>
      <c r="M452" s="27">
        <f t="shared" si="64"/>
        <v>417.90000000000003</v>
      </c>
      <c r="N452" s="27">
        <f t="shared" si="64"/>
        <v>96.19</v>
      </c>
      <c r="O452" s="27">
        <f t="shared" si="64"/>
        <v>3.9200000000000004</v>
      </c>
    </row>
    <row r="453" spans="1:15">
      <c r="A453" s="17"/>
      <c r="B453" s="19" t="s">
        <v>19</v>
      </c>
      <c r="C453" s="10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17">
        <v>47</v>
      </c>
      <c r="B454" s="20" t="s">
        <v>166</v>
      </c>
      <c r="C454" s="10">
        <v>100</v>
      </c>
      <c r="D454" s="6">
        <v>2</v>
      </c>
      <c r="E454" s="6">
        <v>6</v>
      </c>
      <c r="F454" s="6">
        <v>15.2</v>
      </c>
      <c r="G454" s="6">
        <v>110</v>
      </c>
      <c r="H454" s="6">
        <v>0</v>
      </c>
      <c r="I454" s="6">
        <v>0.02</v>
      </c>
      <c r="J454" s="6">
        <v>0</v>
      </c>
      <c r="K454" s="6">
        <v>17.5</v>
      </c>
      <c r="L454" s="6">
        <v>15.06</v>
      </c>
      <c r="M454" s="6">
        <v>27.67</v>
      </c>
      <c r="N454" s="6">
        <v>13.87</v>
      </c>
      <c r="O454" s="6">
        <v>0.95</v>
      </c>
    </row>
    <row r="455" spans="1:15">
      <c r="A455" s="17">
        <v>101</v>
      </c>
      <c r="B455" s="10" t="s">
        <v>55</v>
      </c>
      <c r="C455" s="10">
        <v>250</v>
      </c>
      <c r="D455" s="6">
        <v>9.8000000000000007</v>
      </c>
      <c r="E455" s="6">
        <v>3.2</v>
      </c>
      <c r="F455" s="6">
        <v>14.2</v>
      </c>
      <c r="G455" s="6">
        <v>164</v>
      </c>
      <c r="H455" s="6">
        <v>0.1</v>
      </c>
      <c r="I455" s="6">
        <v>0.01</v>
      </c>
      <c r="J455" s="6">
        <v>0.01</v>
      </c>
      <c r="K455" s="6">
        <v>25.5</v>
      </c>
      <c r="L455" s="6">
        <v>146</v>
      </c>
      <c r="M455" s="6">
        <v>25.2</v>
      </c>
      <c r="N455" s="6">
        <v>1.28</v>
      </c>
      <c r="O455" s="6">
        <v>0.2</v>
      </c>
    </row>
    <row r="456" spans="1:15">
      <c r="A456" s="17">
        <v>279</v>
      </c>
      <c r="B456" s="10" t="s">
        <v>53</v>
      </c>
      <c r="C456" s="13" t="s">
        <v>59</v>
      </c>
      <c r="D456" s="6">
        <v>8</v>
      </c>
      <c r="E456" s="6">
        <v>17</v>
      </c>
      <c r="F456" s="6">
        <v>5.28</v>
      </c>
      <c r="G456" s="6">
        <v>218</v>
      </c>
      <c r="H456" s="6"/>
      <c r="I456" s="6">
        <v>0.08</v>
      </c>
      <c r="J456" s="6">
        <v>0.08</v>
      </c>
      <c r="K456" s="6">
        <v>51.66</v>
      </c>
      <c r="L456" s="6">
        <v>154.55000000000001</v>
      </c>
      <c r="M456" s="6">
        <v>25.77</v>
      </c>
      <c r="N456" s="6">
        <v>1.0900000000000001</v>
      </c>
      <c r="O456" s="6">
        <v>1.2</v>
      </c>
    </row>
    <row r="457" spans="1:15">
      <c r="A457" s="17">
        <v>312</v>
      </c>
      <c r="B457" s="10" t="s">
        <v>38</v>
      </c>
      <c r="C457" s="10">
        <v>180</v>
      </c>
      <c r="D457" s="6">
        <v>3.73</v>
      </c>
      <c r="E457" s="6">
        <v>4.8099999999999996</v>
      </c>
      <c r="F457" s="6">
        <v>24.12</v>
      </c>
      <c r="G457" s="6">
        <v>125</v>
      </c>
      <c r="H457" s="6">
        <v>0</v>
      </c>
      <c r="I457" s="6">
        <v>0.02</v>
      </c>
      <c r="J457" s="6">
        <v>0</v>
      </c>
      <c r="K457" s="6">
        <v>17.5</v>
      </c>
      <c r="L457" s="6">
        <v>15.06</v>
      </c>
      <c r="M457" s="6">
        <v>27.67</v>
      </c>
      <c r="N457" s="6">
        <v>13.87</v>
      </c>
      <c r="O457" s="6">
        <v>0.95</v>
      </c>
    </row>
    <row r="458" spans="1:15">
      <c r="A458" s="16">
        <v>349</v>
      </c>
      <c r="B458" s="13" t="s">
        <v>99</v>
      </c>
      <c r="C458" s="10">
        <v>200</v>
      </c>
      <c r="D458" s="6">
        <v>1.04</v>
      </c>
      <c r="E458" s="6">
        <v>0</v>
      </c>
      <c r="F458" s="6">
        <v>34</v>
      </c>
      <c r="G458" s="6">
        <v>117</v>
      </c>
      <c r="H458" s="6">
        <v>0</v>
      </c>
      <c r="I458" s="6">
        <v>0.02</v>
      </c>
      <c r="J458" s="6">
        <v>0.03</v>
      </c>
      <c r="K458" s="6">
        <v>0.6</v>
      </c>
      <c r="L458" s="6">
        <v>12.6</v>
      </c>
      <c r="M458" s="6">
        <v>11.96</v>
      </c>
      <c r="N458" s="6">
        <v>6.8</v>
      </c>
      <c r="O458" s="6">
        <v>1.1000000000000001</v>
      </c>
    </row>
    <row r="459" spans="1:15">
      <c r="A459" s="17"/>
      <c r="B459" s="10" t="s">
        <v>30</v>
      </c>
      <c r="C459" s="10">
        <v>3.5000000000000003E-2</v>
      </c>
      <c r="D459" s="6"/>
      <c r="E459" s="6"/>
      <c r="F459" s="6"/>
      <c r="G459" s="6"/>
      <c r="H459" s="6"/>
      <c r="I459" s="6"/>
      <c r="J459" s="6"/>
      <c r="K459" s="6">
        <v>3.5000000000000003E-2</v>
      </c>
      <c r="L459" s="6"/>
      <c r="M459" s="6"/>
      <c r="N459" s="6"/>
      <c r="O459" s="6"/>
    </row>
    <row r="460" spans="1:15">
      <c r="A460" s="17">
        <v>424</v>
      </c>
      <c r="B460" s="10" t="s">
        <v>104</v>
      </c>
      <c r="C460" s="10">
        <v>50</v>
      </c>
      <c r="D460" s="6">
        <v>3.7</v>
      </c>
      <c r="E460" s="6">
        <v>0.6</v>
      </c>
      <c r="F460" s="6">
        <v>20.6</v>
      </c>
      <c r="G460" s="6">
        <v>102.6</v>
      </c>
      <c r="H460" s="6">
        <v>0</v>
      </c>
      <c r="I460" s="6">
        <v>0.06</v>
      </c>
      <c r="J460" s="6">
        <v>0.05</v>
      </c>
      <c r="K460" s="6">
        <v>0</v>
      </c>
      <c r="L460" s="6">
        <v>52.61</v>
      </c>
      <c r="M460" s="6">
        <v>101.5</v>
      </c>
      <c r="N460" s="6">
        <v>27.5</v>
      </c>
      <c r="O460" s="6">
        <v>0.75</v>
      </c>
    </row>
    <row r="461" spans="1:15">
      <c r="A461" s="17"/>
      <c r="B461" s="13" t="s">
        <v>129</v>
      </c>
      <c r="C461" s="13">
        <v>30</v>
      </c>
      <c r="D461" s="6">
        <v>1.68</v>
      </c>
      <c r="E461" s="6">
        <v>0.33</v>
      </c>
      <c r="F461" s="6">
        <v>14.82</v>
      </c>
      <c r="G461" s="6">
        <v>68.97</v>
      </c>
      <c r="H461" s="6">
        <v>0</v>
      </c>
      <c r="I461" s="6">
        <v>0.06</v>
      </c>
      <c r="J461" s="6">
        <v>0.05</v>
      </c>
      <c r="K461" s="6">
        <v>0</v>
      </c>
      <c r="L461" s="6">
        <v>52.61</v>
      </c>
      <c r="M461" s="6">
        <v>101.5</v>
      </c>
      <c r="N461" s="6">
        <v>27.5</v>
      </c>
      <c r="O461" s="6">
        <v>0.75</v>
      </c>
    </row>
    <row r="462" spans="1:15" ht="15.75">
      <c r="A462" s="17"/>
      <c r="B462" s="19" t="s">
        <v>18</v>
      </c>
      <c r="C462" s="44">
        <v>854</v>
      </c>
      <c r="D462" s="27">
        <f t="shared" ref="D462:O462" si="65">SUM(D454:D461)</f>
        <v>29.95</v>
      </c>
      <c r="E462" s="27">
        <f t="shared" si="65"/>
        <v>31.939999999999998</v>
      </c>
      <c r="F462" s="27">
        <f t="shared" si="65"/>
        <v>128.22</v>
      </c>
      <c r="G462" s="27">
        <f t="shared" si="65"/>
        <v>905.57</v>
      </c>
      <c r="H462" s="27">
        <f t="shared" si="65"/>
        <v>0.1</v>
      </c>
      <c r="I462" s="27">
        <f t="shared" si="65"/>
        <v>0.27</v>
      </c>
      <c r="J462" s="27">
        <f t="shared" si="65"/>
        <v>0.21999999999999997</v>
      </c>
      <c r="K462" s="27">
        <f t="shared" si="65"/>
        <v>112.79499999999999</v>
      </c>
      <c r="L462" s="27">
        <f t="shared" si="65"/>
        <v>448.49000000000007</v>
      </c>
      <c r="M462" s="27">
        <f t="shared" si="65"/>
        <v>321.27</v>
      </c>
      <c r="N462" s="27">
        <f t="shared" si="65"/>
        <v>91.91</v>
      </c>
      <c r="O462" s="27">
        <f t="shared" si="65"/>
        <v>5.9</v>
      </c>
    </row>
    <row r="463" spans="1:15" ht="20.25">
      <c r="A463" s="17"/>
      <c r="B463" s="9" t="s">
        <v>23</v>
      </c>
      <c r="C463" s="10"/>
      <c r="D463" s="27">
        <f t="shared" ref="D463:O463" si="66">D452+D462</f>
        <v>52.48</v>
      </c>
      <c r="E463" s="27">
        <f t="shared" si="66"/>
        <v>55.039999999999992</v>
      </c>
      <c r="F463" s="27">
        <f t="shared" si="66"/>
        <v>224.2</v>
      </c>
      <c r="G463" s="27">
        <f t="shared" si="66"/>
        <v>1585.91</v>
      </c>
      <c r="H463" s="27">
        <f t="shared" si="66"/>
        <v>0.19</v>
      </c>
      <c r="I463" s="27">
        <f t="shared" si="66"/>
        <v>0.75800000000000001</v>
      </c>
      <c r="J463" s="27">
        <f t="shared" si="66"/>
        <v>0.65199999999999991</v>
      </c>
      <c r="K463" s="27">
        <f t="shared" si="66"/>
        <v>161.685</v>
      </c>
      <c r="L463" s="27">
        <f t="shared" si="66"/>
        <v>916.71</v>
      </c>
      <c r="M463" s="27">
        <f t="shared" si="66"/>
        <v>739.17000000000007</v>
      </c>
      <c r="N463" s="27">
        <f t="shared" si="66"/>
        <v>188.1</v>
      </c>
      <c r="O463" s="27">
        <f t="shared" si="66"/>
        <v>9.82</v>
      </c>
    </row>
    <row r="464" spans="1:15">
      <c r="A464" s="17"/>
      <c r="B464" s="17"/>
      <c r="C464" s="10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6" spans="1:15" ht="45" customHeight="1">
      <c r="A466" s="46" t="s">
        <v>72</v>
      </c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</row>
    <row r="468" spans="1:15">
      <c r="B468" s="33"/>
    </row>
  </sheetData>
  <mergeCells count="20">
    <mergeCell ref="B362:O362"/>
    <mergeCell ref="A1:O8"/>
    <mergeCell ref="D10:F10"/>
    <mergeCell ref="A10:A11"/>
    <mergeCell ref="B10:B11"/>
    <mergeCell ref="C10:C11"/>
    <mergeCell ref="G10:G11"/>
    <mergeCell ref="H10:K10"/>
    <mergeCell ref="L10:O10"/>
    <mergeCell ref="A258:O259"/>
    <mergeCell ref="A9:O9"/>
    <mergeCell ref="A466:O466"/>
    <mergeCell ref="B261:B262"/>
    <mergeCell ref="C261:C262"/>
    <mergeCell ref="B135:O135"/>
    <mergeCell ref="A261:A262"/>
    <mergeCell ref="D261:F261"/>
    <mergeCell ref="G261:G262"/>
    <mergeCell ref="H261:K261"/>
    <mergeCell ref="L261:O261"/>
  </mergeCells>
  <phoneticPr fontId="0" type="noConversion"/>
  <pageMargins left="0.27559055118110237" right="0.27559055118110237" top="0.19685039370078741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2017-01-18T11:25:59Z</cp:lastPrinted>
  <dcterms:created xsi:type="dcterms:W3CDTF">2006-09-28T05:33:49Z</dcterms:created>
  <dcterms:modified xsi:type="dcterms:W3CDTF">2025-02-24T09:00:52Z</dcterms:modified>
</cp:coreProperties>
</file>